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6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<sst xmlns="http://schemas.openxmlformats.org/spreadsheetml/2006/main" count="149" uniqueCount="127">
  <si>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</si>
  <si>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</si>
  <si>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</si>
  <si>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</si>
  <si>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</si>
  <si>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</si>
  <si>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</si>
  <si>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</si>
  <si>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</si>
  <si>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Výdaje:</t>
  </si>
  <si>
    <t>Veřejné osvětlení</t>
  </si>
  <si>
    <t>Sběr a svoz komunálních odpadů</t>
  </si>
  <si>
    <t>Péče o vzhled obcí a veřejnou zeleň</t>
  </si>
  <si>
    <t>Zastupitelstva obcí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</si>
  <si>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</si>
  <si>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</si>
  <si>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</si>
  <si>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</si>
  <si>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</si>
  <si>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</si>
  <si>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</si>
  <si>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</si>
  <si>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</si>
  <si>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</si>
  <si>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</si>
  <si>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</si>
  <si>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</si>
  <si>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</si>
  <si>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</si>
  <si>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</si>
  <si>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</si>
  <si>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</si>
  <si>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</si>
  <si>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</si>
  <si>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</si>
  <si>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</si>
  <si>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</si>
  <si>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</si>
  <si>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</si>
  <si>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</si>
  <si>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</si>
  <si>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</si>
  <si>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</si>
  <si>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</si>
  <si>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splátky půjčených prostředků (SFRB povodně 2009)</t>
  </si>
  <si>
    <t>vstupné, prodej, nájem OB, přijaté dary</t>
  </si>
  <si>
    <t>příjmy z úroků, příjmy z podílu na zisku a divident</t>
  </si>
  <si>
    <t>zimní údržba komunikací, opravy</t>
  </si>
  <si>
    <t>dopravní územní obslužnost</t>
  </si>
  <si>
    <t>předplatné časopisů, zaújčení knih Městské kul.středisko</t>
  </si>
  <si>
    <t>ikebana - svatby, opravy</t>
  </si>
  <si>
    <t>materiál, služby, energie, pohoštění, dary</t>
  </si>
  <si>
    <t>materiál, voda, služby, opravy</t>
  </si>
  <si>
    <t>DDHM, materiál, energie, opravy</t>
  </si>
  <si>
    <t>energie, opravy</t>
  </si>
  <si>
    <t>Sběr a svoz ost.kom.odpadu (papír,plast,sklo)</t>
  </si>
  <si>
    <t>materiá, služby, opravy</t>
  </si>
  <si>
    <t>8115 - zůstatek Úvěrového účtu - úvěr pro občany</t>
  </si>
  <si>
    <t>odvody za odnětí půdy ze zemědělského půdního fondu</t>
  </si>
  <si>
    <t>DDHM, materiál, energie, opravy, povinná rezerva</t>
  </si>
  <si>
    <t>Převody vlastním fondům</t>
  </si>
  <si>
    <t>příjmy z úhrad za dobývání nerostů</t>
  </si>
  <si>
    <t>daň z hazardních her</t>
  </si>
  <si>
    <t>Pronájem plynárenského zařízení</t>
  </si>
  <si>
    <t>Ost. záležitosti pozemních komunikací</t>
  </si>
  <si>
    <t>daň z příjmů z fyzických osob placená plátci</t>
  </si>
  <si>
    <t>daň z příjmů fyzických osob placená poplatníky</t>
  </si>
  <si>
    <t>daň z příjmů fyzických osob vybíraná srážkou</t>
  </si>
  <si>
    <t>neinvestiční dotace - ze SR průtoková dotace ZŠ Kunín</t>
  </si>
  <si>
    <t>Zájmová činnost v kultuře</t>
  </si>
  <si>
    <t>Územní plánování</t>
  </si>
  <si>
    <t>Volby prezidenta republiky</t>
  </si>
  <si>
    <t>Obecné příjmy z finančních operací</t>
  </si>
  <si>
    <t>Obecné výdaje z finančních operací</t>
  </si>
  <si>
    <t>Ostatní činnosti k ochraně přírody a krajiny</t>
  </si>
  <si>
    <t>chodníky suchdolská - III. etapa - projekt + realizace</t>
  </si>
  <si>
    <t>mzdy, materiál, energie, služby, opravy</t>
  </si>
  <si>
    <t>Finanční vypořádání minulých let</t>
  </si>
  <si>
    <t>poplatek ze vstupného</t>
  </si>
  <si>
    <t>neinvestiční přijaté transfery od krajů - oprava zámek</t>
  </si>
  <si>
    <t xml:space="preserve">třída 8 - financování </t>
  </si>
  <si>
    <t>Volby do zastupitelstev obcí</t>
  </si>
  <si>
    <t>neinvestiční dotace - ze SR volby do zastupitelstev obcí</t>
  </si>
  <si>
    <t>neinvestiční dotace - ze SR volby prezident republiky</t>
  </si>
  <si>
    <t>6. URO 2018</t>
  </si>
  <si>
    <t>7.URO 2018</t>
  </si>
  <si>
    <t>upomínkové předměty, pronájem pozemků</t>
  </si>
  <si>
    <t>mzdy, údržba hřbitova</t>
  </si>
  <si>
    <t>plnění k 15.11.2018</t>
  </si>
  <si>
    <t>Ost. záležitosti v silniční dopravě veřejnými službami</t>
  </si>
  <si>
    <t>el.energie, rekonstrukce, posílení VO)</t>
  </si>
  <si>
    <t>mzda prosinec, materiál, služby, opravy</t>
  </si>
  <si>
    <t>Ochrana obyvatelstva (povinná rezerva)</t>
  </si>
  <si>
    <r>
      <t xml:space="preserve">7. úpravy rozpočtu 2018 - </t>
    </r>
    <r>
      <rPr>
        <sz val="12"/>
        <rFont val="Calibri"/>
        <family val="2"/>
      </rPr>
      <t>zasedání Zastupitelstva obce Kunín dne 10.12.2018</t>
    </r>
  </si>
  <si>
    <r>
      <t xml:space="preserve">dotace z Úřadu práce - VPP - </t>
    </r>
    <r>
      <rPr>
        <i/>
        <sz val="9"/>
        <rFont val="Calibri"/>
        <family val="2"/>
      </rPr>
      <t>UZ: 13101</t>
    </r>
  </si>
  <si>
    <r>
      <t xml:space="preserve">dotace z Úřadu práce - VPP - </t>
    </r>
    <r>
      <rPr>
        <i/>
        <sz val="9"/>
        <rFont val="Calibri"/>
        <family val="2"/>
      </rPr>
      <t>UZ: 13013</t>
    </r>
  </si>
  <si>
    <r>
      <rPr>
        <b/>
        <sz val="10"/>
        <rFont val="Calibri"/>
        <family val="2"/>
      </rPr>
      <t>Ostatní služby</t>
    </r>
    <r>
      <rPr>
        <sz val="10"/>
        <rFont val="Calibri"/>
        <family val="2"/>
      </rPr>
      <t xml:space="preserve"> (pronájem reklamní plochy)</t>
    </r>
  </si>
  <si>
    <r>
      <t xml:space="preserve">Odvádění a čištění odpadních vod </t>
    </r>
    <r>
      <rPr>
        <sz val="10"/>
        <rFont val="Calibri"/>
        <family val="2"/>
      </rPr>
      <t>(stočné)</t>
    </r>
  </si>
  <si>
    <r>
      <t>Činnosti knihovnické</t>
    </r>
    <r>
      <rPr>
        <sz val="10"/>
        <rFont val="Calibri"/>
        <family val="2"/>
      </rPr>
      <t xml:space="preserve"> (roční poplatek + upomínky)</t>
    </r>
  </si>
  <si>
    <r>
      <t>Zachování a obnova kulturních památek</t>
    </r>
    <r>
      <rPr>
        <sz val="10"/>
        <rFont val="Calibri"/>
        <family val="2"/>
      </rPr>
      <t xml:space="preserve"> (svatby)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</si>
  <si>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- pronájem kurty</t>
    </r>
  </si>
  <si>
    <r>
      <t xml:space="preserve">Bytové hospodářství </t>
    </r>
    <r>
      <rPr>
        <sz val="10"/>
        <rFont val="Calibri"/>
        <family val="2"/>
      </rPr>
      <t>(nájmy)</t>
    </r>
  </si>
  <si>
    <r>
      <t xml:space="preserve">Nebytové hospodářství </t>
    </r>
    <r>
      <rPr>
        <sz val="10"/>
        <rFont val="Calibri"/>
        <family val="2"/>
      </rPr>
      <t>(nájmy)</t>
    </r>
  </si>
  <si>
    <r>
      <t xml:space="preserve">Pohřebnictví </t>
    </r>
    <r>
      <rPr>
        <sz val="10"/>
        <rFont val="Calibri"/>
        <family val="2"/>
      </rPr>
      <t>(nájem hrobového místa)</t>
    </r>
  </si>
  <si>
    <r>
      <t xml:space="preserve">Komunální služby a územní rozvoj </t>
    </r>
    <r>
      <rPr>
        <sz val="10"/>
        <rFont val="Calibri"/>
        <family val="2"/>
      </rPr>
      <t>(prodej pozemků)</t>
    </r>
  </si>
  <si>
    <r>
      <t xml:space="preserve">Využívání a zneškodň.kom.odpadu </t>
    </r>
    <r>
      <rPr>
        <sz val="10"/>
        <rFont val="Calibri"/>
        <family val="2"/>
      </rPr>
      <t>(platby od EKO-KOMu)</t>
    </r>
  </si>
  <si>
    <r>
      <t xml:space="preserve">Využívání a zneškodň.ostat. odpadu </t>
    </r>
    <r>
      <rPr>
        <sz val="10"/>
        <rFont val="Calibri"/>
        <family val="2"/>
      </rPr>
      <t>(platby od ASEKOLu)</t>
    </r>
  </si>
  <si>
    <r>
      <t xml:space="preserve">Úvěr ze SFRB pro občany Kunína </t>
    </r>
    <r>
      <rPr>
        <i/>
        <sz val="9"/>
        <rFont val="Calibri"/>
        <family val="2"/>
      </rPr>
      <t>UZ: 92242</t>
    </r>
  </si>
  <si>
    <t xml:space="preserve">NÁVRH </t>
  </si>
  <si>
    <t>dotace MMR - úprava křizovatky I/57 a přechody pro chodce</t>
  </si>
  <si>
    <t>dotace MMR - rekonstrukce tělocvičny</t>
  </si>
  <si>
    <t>dotace SFŽP - pořízení pracovní elektrotříkolky</t>
  </si>
  <si>
    <t>dotace MSK - projektová dokumentace - č.p.20</t>
  </si>
  <si>
    <t>8115 - zůstatku běžného účtu z roku 2017 +  ČNB</t>
  </si>
  <si>
    <r>
      <rPr>
        <b/>
        <sz val="10"/>
        <rFont val="Calibri"/>
        <family val="2"/>
      </rPr>
      <t>Provoz veřejné silniční dopravy</t>
    </r>
    <r>
      <rPr>
        <sz val="10"/>
        <rFont val="Calibri"/>
        <family val="2"/>
      </rPr>
      <t xml:space="preserve"> - autobusová zastávka</t>
    </r>
  </si>
  <si>
    <r>
      <t xml:space="preserve">Základní školy </t>
    </r>
    <r>
      <rPr>
        <sz val="10"/>
        <rFont val="Calibri"/>
        <family val="2"/>
      </rPr>
      <t>(příspěvek)</t>
    </r>
  </si>
  <si>
    <r>
      <rPr>
        <b/>
        <sz val="10"/>
        <rFont val="Calibri"/>
        <family val="2"/>
      </rPr>
      <t>Ostatní záležitosti kultury</t>
    </r>
    <r>
      <rPr>
        <sz val="10"/>
        <rFont val="Calibri"/>
        <family val="2"/>
      </rPr>
      <t xml:space="preserve"> (vitríny zámek)</t>
    </r>
  </si>
  <si>
    <r>
      <rPr>
        <b/>
        <sz val="10"/>
        <rFont val="Calibri"/>
        <family val="2"/>
      </rPr>
      <t>Činnost registrovaných církví</t>
    </r>
    <r>
      <rPr>
        <sz val="10"/>
        <rFont val="Calibri"/>
        <family val="2"/>
      </rPr>
      <t xml:space="preserve"> - příspěvek Farosti</t>
    </r>
  </si>
  <si>
    <r>
      <t xml:space="preserve">Ostatní záležitosti sdělovacích prostředků </t>
    </r>
    <r>
      <rPr>
        <sz val="10"/>
        <rFont val="Calibri"/>
        <family val="2"/>
      </rPr>
      <t>(zpravodaj)</t>
    </r>
  </si>
  <si>
    <r>
      <t>Ostatní záležitosti kultury</t>
    </r>
    <r>
      <rPr>
        <sz val="10"/>
        <rFont val="Calibri"/>
        <family val="2"/>
      </rPr>
      <t xml:space="preserve"> (SPOZ, kulturní akce, OB)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</si>
  <si>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(areál TJ, kurty)</t>
    </r>
  </si>
  <si>
    <r>
      <t xml:space="preserve">Ostatní tělovýchovná činnost - </t>
    </r>
    <r>
      <rPr>
        <sz val="10"/>
        <rFont val="Calibri"/>
        <family val="2"/>
      </rPr>
      <t>příspěvek TJ</t>
    </r>
  </si>
  <si>
    <r>
      <rPr>
        <b/>
        <sz val="10"/>
        <rFont val="Calibri"/>
        <family val="2"/>
      </rPr>
      <t>Ostatní zájmová činnost</t>
    </r>
    <r>
      <rPr>
        <sz val="10"/>
        <rFont val="Calibri"/>
        <family val="2"/>
      </rPr>
      <t xml:space="preserve"> (dary spolkům)</t>
    </r>
  </si>
  <si>
    <r>
      <t xml:space="preserve">Ost.správa v oblasti hosp.opatření </t>
    </r>
    <r>
      <rPr>
        <sz val="10"/>
        <rFont val="Calibri"/>
        <family val="2"/>
      </rPr>
      <t>(úroky z úvěru SFRB)</t>
    </r>
  </si>
  <si>
    <r>
      <t>Požární ochrana - profesionální část</t>
    </r>
    <r>
      <rPr>
        <sz val="10"/>
        <rFont val="Calibri"/>
        <family val="2"/>
      </rPr>
      <t xml:space="preserve"> (VPS)</t>
    </r>
  </si>
  <si>
    <r>
      <t xml:space="preserve">Ostatní finanční operace </t>
    </r>
    <r>
      <rPr>
        <sz val="10"/>
        <rFont val="Calibri"/>
        <family val="2"/>
      </rPr>
      <t>(odvod DPH, daň z příjmů PO)</t>
    </r>
  </si>
  <si>
    <r>
      <t>Ostatní činnosti</t>
    </r>
    <r>
      <rPr>
        <sz val="10"/>
        <rFont val="Calibri"/>
        <family val="2"/>
      </rPr>
      <t xml:space="preserve"> (rezerva)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</si>
</sst>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0000"/>
  </numFmts>
  <fonts count="5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8" fillId="0" borderId="0" xfId="0" applyFont="1" applyAlignment="1">
      <alignment/>
    </xf>
    <xf numFmtId="0" fontId="27" fillId="6" borderId="12" xfId="0" applyFont="1" applyFill="1" applyBorder="1" applyAlignment="1">
      <alignment vertical="center"/>
    </xf>
    <xf numFmtId="168" fontId="29" fillId="6" borderId="13" xfId="0" applyNumberFormat="1" applyFont="1" applyFill="1" applyBorder="1" applyAlignment="1">
      <alignment vertical="center"/>
    </xf>
    <xf numFmtId="4" fontId="29" fillId="6" borderId="13" xfId="0" applyNumberFormat="1" applyFont="1" applyFill="1" applyBorder="1" applyAlignment="1">
      <alignment vertical="center"/>
    </xf>
    <xf numFmtId="4" fontId="4" fillId="6" borderId="13" xfId="0" applyNumberFormat="1" applyFont="1" applyFill="1" applyBorder="1" applyAlignment="1">
      <alignment vertical="center"/>
    </xf>
    <xf numFmtId="4" fontId="4" fillId="6" borderId="14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168" fontId="4" fillId="6" borderId="13" xfId="0" applyNumberFormat="1" applyFont="1" applyFill="1" applyBorder="1" applyAlignment="1">
      <alignment/>
    </xf>
    <xf numFmtId="0" fontId="28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4" fontId="3" fillId="0" borderId="11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31" fillId="6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4" fontId="30" fillId="6" borderId="12" xfId="0" applyNumberFormat="1" applyFont="1" applyFill="1" applyBorder="1" applyAlignment="1">
      <alignment vertical="center"/>
    </xf>
    <xf numFmtId="4" fontId="31" fillId="6" borderId="13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30" fillId="6" borderId="12" xfId="0" applyFont="1" applyFill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166" fontId="4" fillId="0" borderId="11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28" fillId="6" borderId="12" xfId="0" applyFont="1" applyFill="1" applyBorder="1" applyAlignment="1">
      <alignment/>
    </xf>
    <xf numFmtId="0" fontId="28" fillId="6" borderId="13" xfId="0" applyFont="1" applyFill="1" applyBorder="1" applyAlignment="1">
      <alignment/>
    </xf>
    <xf numFmtId="4" fontId="4" fillId="6" borderId="13" xfId="0" applyNumberFormat="1" applyFont="1" applyFill="1" applyBorder="1" applyAlignment="1">
      <alignment/>
    </xf>
    <xf numFmtId="4" fontId="4" fillId="6" borderId="14" xfId="0" applyNumberFormat="1" applyFont="1" applyFill="1" applyBorder="1" applyAlignment="1">
      <alignment/>
    </xf>
    <xf numFmtId="0" fontId="28" fillId="6" borderId="12" xfId="0" applyFont="1" applyFill="1" applyBorder="1" applyAlignment="1">
      <alignment vertical="center"/>
    </xf>
    <xf numFmtId="0" fontId="28" fillId="6" borderId="13" xfId="0" applyFont="1" applyFill="1" applyBorder="1" applyAlignment="1">
      <alignment vertical="center"/>
    </xf>
    <xf numFmtId="168" fontId="4" fillId="6" borderId="13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10" zoomScaleNormal="110" zoomScalePageLayoutView="0" workbookViewId="0" topLeftCell="A52">
      <selection activeCell="B9" sqref="B9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3" customWidth="1"/>
    <col min="6" max="6" width="9.7109375" style="3" customWidth="1"/>
    <col min="7" max="7" width="9.7109375" style="0" customWidth="1"/>
    <col min="9" max="9" width="9.140625" style="0" bestFit="1" customWidth="1"/>
  </cols>
  <sheetData>
    <row r="1" spans="1:7" ht="15" customHeight="1">
      <c r="A1" s="68" t="s">
        <v>108</v>
      </c>
      <c r="B1" s="68"/>
      <c r="C1" s="68"/>
      <c r="D1" s="68"/>
      <c r="E1" s="68"/>
      <c r="F1" s="68"/>
      <c r="G1" s="68"/>
    </row>
    <row r="2" spans="1:7" ht="15" customHeight="1">
      <c r="A2" s="69" t="s">
        <v>93</v>
      </c>
      <c r="B2" s="69"/>
      <c r="C2" s="69"/>
      <c r="D2" s="69"/>
      <c r="E2" s="69"/>
      <c r="F2" s="69"/>
      <c r="G2" s="69"/>
    </row>
    <row r="3" spans="1:7" ht="9.75" customHeight="1">
      <c r="A3" s="7"/>
      <c r="B3" s="7"/>
      <c r="C3" s="7"/>
      <c r="D3" s="8"/>
      <c r="E3" s="8"/>
      <c r="F3" s="8"/>
      <c r="G3" s="7"/>
    </row>
    <row r="4" spans="1:7" ht="15" customHeight="1">
      <c r="A4" s="29" t="s">
        <v>0</v>
      </c>
      <c r="B4" s="7"/>
      <c r="C4" s="9" t="s">
        <v>22</v>
      </c>
      <c r="D4" s="8"/>
      <c r="E4" s="8"/>
      <c r="F4" s="8"/>
      <c r="G4" s="7"/>
    </row>
    <row r="5" spans="1:7" ht="27.75" customHeight="1">
      <c r="A5" s="33" t="s">
        <v>1</v>
      </c>
      <c r="B5" s="11"/>
      <c r="C5" s="12" t="s">
        <v>84</v>
      </c>
      <c r="D5" s="13" t="s">
        <v>23</v>
      </c>
      <c r="E5" s="13" t="s">
        <v>24</v>
      </c>
      <c r="F5" s="14" t="s">
        <v>85</v>
      </c>
      <c r="G5" s="34" t="s">
        <v>88</v>
      </c>
    </row>
    <row r="6" spans="1:7" ht="14.25" customHeight="1">
      <c r="A6" s="11">
        <v>1111</v>
      </c>
      <c r="B6" s="11" t="s">
        <v>65</v>
      </c>
      <c r="C6" s="10">
        <v>4600</v>
      </c>
      <c r="D6" s="16">
        <v>700</v>
      </c>
      <c r="E6" s="16"/>
      <c r="F6" s="35">
        <v>5300</v>
      </c>
      <c r="G6" s="36">
        <v>5290.24</v>
      </c>
    </row>
    <row r="7" spans="1:7" ht="14.25" customHeight="1">
      <c r="A7" s="11">
        <v>1112</v>
      </c>
      <c r="B7" s="11" t="s">
        <v>66</v>
      </c>
      <c r="C7" s="10">
        <v>100</v>
      </c>
      <c r="D7" s="16"/>
      <c r="E7" s="16"/>
      <c r="F7" s="35">
        <v>100</v>
      </c>
      <c r="G7" s="36">
        <v>92.17</v>
      </c>
    </row>
    <row r="8" spans="1:7" ht="14.25" customHeight="1">
      <c r="A8" s="11">
        <v>1113</v>
      </c>
      <c r="B8" s="11" t="s">
        <v>67</v>
      </c>
      <c r="C8" s="10">
        <v>450</v>
      </c>
      <c r="D8" s="16">
        <v>50</v>
      </c>
      <c r="E8" s="16"/>
      <c r="F8" s="35">
        <v>500</v>
      </c>
      <c r="G8" s="36">
        <v>510.57</v>
      </c>
    </row>
    <row r="9" spans="1:7" ht="14.25" customHeight="1">
      <c r="A9" s="11">
        <v>1121</v>
      </c>
      <c r="B9" s="11" t="s">
        <v>28</v>
      </c>
      <c r="C9" s="37">
        <v>4750</v>
      </c>
      <c r="D9" s="38"/>
      <c r="E9" s="39"/>
      <c r="F9" s="35">
        <v>4750</v>
      </c>
      <c r="G9" s="36">
        <v>4448.6</v>
      </c>
    </row>
    <row r="10" spans="1:7" ht="14.25" customHeight="1">
      <c r="A10" s="11">
        <v>1122</v>
      </c>
      <c r="B10" s="11" t="s">
        <v>29</v>
      </c>
      <c r="C10" s="10">
        <v>600</v>
      </c>
      <c r="D10" s="16"/>
      <c r="E10" s="16"/>
      <c r="F10" s="35">
        <v>600</v>
      </c>
      <c r="G10" s="36">
        <v>579.17</v>
      </c>
    </row>
    <row r="11" spans="1:7" ht="14.25" customHeight="1">
      <c r="A11" s="11">
        <v>1211</v>
      </c>
      <c r="B11" s="11" t="s">
        <v>30</v>
      </c>
      <c r="C11" s="10">
        <v>10000</v>
      </c>
      <c r="D11" s="16">
        <v>1700</v>
      </c>
      <c r="E11" s="16"/>
      <c r="F11" s="35">
        <v>11700</v>
      </c>
      <c r="G11" s="36">
        <v>11625.8</v>
      </c>
    </row>
    <row r="12" spans="1:7" ht="14.25" customHeight="1">
      <c r="A12" s="11">
        <v>1334</v>
      </c>
      <c r="B12" s="11" t="s">
        <v>58</v>
      </c>
      <c r="C12" s="10">
        <v>10</v>
      </c>
      <c r="D12" s="16">
        <v>70</v>
      </c>
      <c r="E12" s="16"/>
      <c r="F12" s="35">
        <v>80</v>
      </c>
      <c r="G12" s="36">
        <v>73.45</v>
      </c>
    </row>
    <row r="13" spans="1:7" ht="14.25" customHeight="1">
      <c r="A13" s="11">
        <v>1340</v>
      </c>
      <c r="B13" s="11" t="s">
        <v>31</v>
      </c>
      <c r="C13" s="10">
        <v>950</v>
      </c>
      <c r="D13" s="16"/>
      <c r="E13" s="16"/>
      <c r="F13" s="35">
        <v>950</v>
      </c>
      <c r="G13" s="36">
        <v>949.8</v>
      </c>
    </row>
    <row r="14" spans="1:7" ht="14.25" customHeight="1">
      <c r="A14" s="11">
        <v>1341</v>
      </c>
      <c r="B14" s="11" t="s">
        <v>32</v>
      </c>
      <c r="C14" s="10">
        <v>37</v>
      </c>
      <c r="D14" s="16"/>
      <c r="E14" s="16"/>
      <c r="F14" s="35">
        <v>37</v>
      </c>
      <c r="G14" s="36">
        <v>39.22</v>
      </c>
    </row>
    <row r="15" spans="1:7" ht="14.25" customHeight="1">
      <c r="A15" s="11">
        <v>1343</v>
      </c>
      <c r="B15" s="11" t="s">
        <v>33</v>
      </c>
      <c r="C15" s="10">
        <v>10</v>
      </c>
      <c r="D15" s="16"/>
      <c r="E15" s="16"/>
      <c r="F15" s="35">
        <v>10</v>
      </c>
      <c r="G15" s="36">
        <v>5.85</v>
      </c>
    </row>
    <row r="16" spans="1:7" ht="14.25" customHeight="1">
      <c r="A16" s="11">
        <v>1334</v>
      </c>
      <c r="B16" s="11" t="s">
        <v>78</v>
      </c>
      <c r="C16" s="10">
        <v>1</v>
      </c>
      <c r="D16" s="16"/>
      <c r="E16" s="16"/>
      <c r="F16" s="35">
        <v>1</v>
      </c>
      <c r="G16" s="36">
        <v>1.05</v>
      </c>
    </row>
    <row r="17" spans="1:7" ht="14.25" customHeight="1">
      <c r="A17" s="11">
        <v>1356</v>
      </c>
      <c r="B17" s="11" t="s">
        <v>61</v>
      </c>
      <c r="C17" s="10">
        <v>158</v>
      </c>
      <c r="D17" s="16"/>
      <c r="E17" s="16"/>
      <c r="F17" s="35">
        <v>158</v>
      </c>
      <c r="G17" s="36">
        <v>157.91</v>
      </c>
    </row>
    <row r="18" spans="1:7" ht="14.25" customHeight="1">
      <c r="A18" s="11">
        <v>1361</v>
      </c>
      <c r="B18" s="11" t="s">
        <v>34</v>
      </c>
      <c r="C18" s="10">
        <v>25</v>
      </c>
      <c r="D18" s="16"/>
      <c r="E18" s="16"/>
      <c r="F18" s="35">
        <v>25</v>
      </c>
      <c r="G18" s="36">
        <v>24.63</v>
      </c>
    </row>
    <row r="19" spans="1:7" ht="14.25" customHeight="1">
      <c r="A19" s="11">
        <v>1381</v>
      </c>
      <c r="B19" s="11" t="s">
        <v>62</v>
      </c>
      <c r="C19" s="10">
        <v>80</v>
      </c>
      <c r="D19" s="16">
        <v>70</v>
      </c>
      <c r="E19" s="16"/>
      <c r="F19" s="35">
        <v>150</v>
      </c>
      <c r="G19" s="36">
        <v>150.29</v>
      </c>
    </row>
    <row r="20" spans="1:7" ht="14.25" customHeight="1">
      <c r="A20" s="11">
        <v>1511</v>
      </c>
      <c r="B20" s="11" t="s">
        <v>35</v>
      </c>
      <c r="C20" s="10">
        <v>1800</v>
      </c>
      <c r="D20" s="16"/>
      <c r="E20" s="16"/>
      <c r="F20" s="35">
        <v>1800</v>
      </c>
      <c r="G20" s="36">
        <v>1355.52</v>
      </c>
    </row>
    <row r="21" spans="1:7" ht="14.25" customHeight="1">
      <c r="A21" s="11">
        <v>2460</v>
      </c>
      <c r="B21" s="11" t="s">
        <v>44</v>
      </c>
      <c r="C21" s="10">
        <v>160</v>
      </c>
      <c r="D21" s="16"/>
      <c r="E21" s="16"/>
      <c r="F21" s="35">
        <v>160</v>
      </c>
      <c r="G21" s="36">
        <v>150.91</v>
      </c>
    </row>
    <row r="22" spans="1:7" ht="14.25" customHeight="1">
      <c r="A22" s="11">
        <v>4111</v>
      </c>
      <c r="B22" s="11" t="s">
        <v>83</v>
      </c>
      <c r="C22" s="10">
        <v>32.359</v>
      </c>
      <c r="D22" s="16"/>
      <c r="E22" s="16"/>
      <c r="F22" s="40">
        <v>32.359</v>
      </c>
      <c r="G22" s="36">
        <v>32.359</v>
      </c>
    </row>
    <row r="23" spans="1:7" ht="14.25" customHeight="1">
      <c r="A23" s="11">
        <v>4111</v>
      </c>
      <c r="B23" s="11" t="s">
        <v>82</v>
      </c>
      <c r="C23" s="10">
        <v>32.186</v>
      </c>
      <c r="D23" s="16"/>
      <c r="E23" s="16"/>
      <c r="F23" s="40">
        <v>32.186</v>
      </c>
      <c r="G23" s="36">
        <v>32.19</v>
      </c>
    </row>
    <row r="24" spans="1:7" ht="14.25" customHeight="1">
      <c r="A24" s="16">
        <v>4112</v>
      </c>
      <c r="B24" s="16" t="s">
        <v>36</v>
      </c>
      <c r="C24" s="17">
        <v>428.2</v>
      </c>
      <c r="D24" s="16"/>
      <c r="E24" s="16"/>
      <c r="F24" s="41">
        <v>428.2</v>
      </c>
      <c r="G24" s="36">
        <v>392.52</v>
      </c>
    </row>
    <row r="25" spans="1:7" ht="14.25" customHeight="1">
      <c r="A25" s="16">
        <v>4116</v>
      </c>
      <c r="B25" s="16" t="s">
        <v>68</v>
      </c>
      <c r="C25" s="17">
        <v>407.161</v>
      </c>
      <c r="D25" s="16"/>
      <c r="E25" s="16"/>
      <c r="F25" s="42">
        <v>407.161</v>
      </c>
      <c r="G25" s="36">
        <v>407.16</v>
      </c>
    </row>
    <row r="26" spans="1:7" ht="14.25" customHeight="1">
      <c r="A26" s="16">
        <v>4116</v>
      </c>
      <c r="B26" s="43" t="s">
        <v>94</v>
      </c>
      <c r="C26" s="17">
        <v>600</v>
      </c>
      <c r="D26" s="16">
        <v>117</v>
      </c>
      <c r="E26" s="16"/>
      <c r="F26" s="35">
        <v>717</v>
      </c>
      <c r="G26" s="36">
        <v>687.22</v>
      </c>
    </row>
    <row r="27" spans="1:7" ht="14.25" customHeight="1">
      <c r="A27" s="22">
        <v>4116</v>
      </c>
      <c r="B27" s="43" t="s">
        <v>95</v>
      </c>
      <c r="C27" s="17">
        <v>87</v>
      </c>
      <c r="D27" s="16">
        <v>15</v>
      </c>
      <c r="E27" s="16"/>
      <c r="F27" s="35">
        <v>102</v>
      </c>
      <c r="G27" s="44">
        <v>72.1</v>
      </c>
    </row>
    <row r="28" spans="1:7" ht="14.25" customHeight="1">
      <c r="A28" s="22">
        <v>4122</v>
      </c>
      <c r="B28" s="43" t="s">
        <v>79</v>
      </c>
      <c r="C28" s="17">
        <v>1000</v>
      </c>
      <c r="D28" s="16"/>
      <c r="E28" s="16"/>
      <c r="F28" s="35">
        <v>1000</v>
      </c>
      <c r="G28" s="44">
        <v>0</v>
      </c>
    </row>
    <row r="29" spans="1:7" ht="14.25" customHeight="1">
      <c r="A29" s="22">
        <v>4216</v>
      </c>
      <c r="B29" s="43" t="s">
        <v>109</v>
      </c>
      <c r="C29" s="17">
        <v>5312.131</v>
      </c>
      <c r="D29" s="45"/>
      <c r="E29" s="16"/>
      <c r="F29" s="40">
        <v>5312.131</v>
      </c>
      <c r="G29" s="44">
        <v>5302.131</v>
      </c>
    </row>
    <row r="30" spans="1:7" ht="14.25" customHeight="1">
      <c r="A30" s="22">
        <v>4216</v>
      </c>
      <c r="B30" s="43" t="s">
        <v>110</v>
      </c>
      <c r="C30" s="17">
        <v>3535.06</v>
      </c>
      <c r="D30" s="45"/>
      <c r="E30" s="16"/>
      <c r="F30" s="40">
        <v>3535.06</v>
      </c>
      <c r="G30" s="44">
        <v>3534.05</v>
      </c>
    </row>
    <row r="31" spans="1:7" ht="14.25" customHeight="1">
      <c r="A31" s="16">
        <v>4213</v>
      </c>
      <c r="B31" s="43" t="s">
        <v>111</v>
      </c>
      <c r="C31" s="17">
        <v>20</v>
      </c>
      <c r="D31" s="39"/>
      <c r="E31" s="16"/>
      <c r="F31" s="35">
        <v>20</v>
      </c>
      <c r="G31" s="36">
        <v>0</v>
      </c>
    </row>
    <row r="32" spans="1:7" ht="14.25" customHeight="1" thickBot="1">
      <c r="A32" s="46">
        <v>4222</v>
      </c>
      <c r="B32" s="47" t="s">
        <v>112</v>
      </c>
      <c r="C32" s="48"/>
      <c r="D32" s="49">
        <v>397.6</v>
      </c>
      <c r="E32" s="50"/>
      <c r="F32" s="51">
        <v>397.6</v>
      </c>
      <c r="G32" s="52">
        <v>397.6</v>
      </c>
    </row>
    <row r="33" spans="1:7" s="1" customFormat="1" ht="15" customHeight="1" thickBot="1">
      <c r="A33" s="24" t="s">
        <v>2</v>
      </c>
      <c r="B33" s="53"/>
      <c r="C33" s="25">
        <f>SUM(C6:C32)</f>
        <v>35185.097</v>
      </c>
      <c r="D33" s="25">
        <f>SUM(D6:D32)</f>
        <v>3119.6</v>
      </c>
      <c r="E33" s="25">
        <f>SUM(E6:E32)</f>
        <v>0</v>
      </c>
      <c r="F33" s="25">
        <f>SUM(F6:F32)</f>
        <v>38304.697</v>
      </c>
      <c r="G33" s="25">
        <f>SUM(G6:G32)</f>
        <v>36312.51</v>
      </c>
    </row>
    <row r="34" spans="1:7" ht="9.75" customHeight="1">
      <c r="A34" s="7"/>
      <c r="B34" s="7"/>
      <c r="C34" s="7"/>
      <c r="D34" s="8"/>
      <c r="E34" s="8"/>
      <c r="F34" s="8"/>
      <c r="G34" s="7"/>
    </row>
    <row r="35" spans="1:7" ht="13.5">
      <c r="A35" s="23" t="s">
        <v>3</v>
      </c>
      <c r="B35" s="7"/>
      <c r="C35" s="7"/>
      <c r="D35" s="8"/>
      <c r="E35" s="8"/>
      <c r="F35" s="8"/>
      <c r="G35" s="7"/>
    </row>
    <row r="36" spans="1:7" ht="14.25" customHeight="1">
      <c r="A36" s="11">
        <v>2144</v>
      </c>
      <c r="B36" s="11" t="s">
        <v>96</v>
      </c>
      <c r="C36" s="10">
        <v>6</v>
      </c>
      <c r="D36" s="16"/>
      <c r="E36" s="16"/>
      <c r="F36" s="17">
        <v>6</v>
      </c>
      <c r="G36" s="15">
        <v>6</v>
      </c>
    </row>
    <row r="37" spans="1:7" ht="14.25" customHeight="1">
      <c r="A37" s="11">
        <v>2321</v>
      </c>
      <c r="B37" s="10" t="s">
        <v>97</v>
      </c>
      <c r="C37" s="10">
        <v>1500</v>
      </c>
      <c r="D37" s="16"/>
      <c r="E37" s="16"/>
      <c r="F37" s="17">
        <v>1500</v>
      </c>
      <c r="G37" s="15">
        <v>1463.28</v>
      </c>
    </row>
    <row r="38" spans="1:7" ht="14.25" customHeight="1">
      <c r="A38" s="11">
        <v>3314</v>
      </c>
      <c r="B38" s="10" t="s">
        <v>98</v>
      </c>
      <c r="C38" s="10">
        <v>5</v>
      </c>
      <c r="D38" s="16"/>
      <c r="E38" s="16"/>
      <c r="F38" s="17">
        <v>5</v>
      </c>
      <c r="G38" s="15">
        <v>4.09</v>
      </c>
    </row>
    <row r="39" spans="1:7" ht="14.25" customHeight="1">
      <c r="A39" s="11">
        <v>3322</v>
      </c>
      <c r="B39" s="10" t="s">
        <v>99</v>
      </c>
      <c r="C39" s="10">
        <v>150</v>
      </c>
      <c r="D39" s="16"/>
      <c r="E39" s="16"/>
      <c r="F39" s="17">
        <v>150</v>
      </c>
      <c r="G39" s="15">
        <v>127.21</v>
      </c>
    </row>
    <row r="40" spans="1:7" ht="14.25" customHeight="1">
      <c r="A40" s="11">
        <v>3349</v>
      </c>
      <c r="B40" s="10" t="s">
        <v>5</v>
      </c>
      <c r="C40" s="10">
        <v>10</v>
      </c>
      <c r="D40" s="16"/>
      <c r="E40" s="16"/>
      <c r="F40" s="17">
        <v>10</v>
      </c>
      <c r="G40" s="15">
        <v>11.5</v>
      </c>
    </row>
    <row r="41" spans="1:7" ht="14.25" customHeight="1">
      <c r="A41" s="11">
        <v>3399</v>
      </c>
      <c r="B41" s="10" t="s">
        <v>18</v>
      </c>
      <c r="C41" s="10">
        <v>155</v>
      </c>
      <c r="D41" s="16"/>
      <c r="E41" s="16"/>
      <c r="F41" s="17">
        <v>155</v>
      </c>
      <c r="G41" s="15">
        <v>141.6</v>
      </c>
    </row>
    <row r="42" spans="1:7" ht="14.25" customHeight="1">
      <c r="A42" s="11"/>
      <c r="B42" s="11" t="s">
        <v>45</v>
      </c>
      <c r="C42" s="10"/>
      <c r="D42" s="16"/>
      <c r="E42" s="16"/>
      <c r="F42" s="17"/>
      <c r="G42" s="11"/>
    </row>
    <row r="43" spans="1:7" ht="14.25" customHeight="1">
      <c r="A43" s="11">
        <v>3412</v>
      </c>
      <c r="B43" s="11" t="s">
        <v>100</v>
      </c>
      <c r="C43" s="10">
        <v>50</v>
      </c>
      <c r="D43" s="16"/>
      <c r="E43" s="16"/>
      <c r="F43" s="17">
        <v>50</v>
      </c>
      <c r="G43" s="15">
        <v>53.05</v>
      </c>
    </row>
    <row r="44" spans="1:7" ht="14.25" customHeight="1">
      <c r="A44" s="11">
        <v>3612</v>
      </c>
      <c r="B44" s="10" t="s">
        <v>101</v>
      </c>
      <c r="C44" s="10">
        <v>1000</v>
      </c>
      <c r="D44" s="16"/>
      <c r="E44" s="16"/>
      <c r="F44" s="17">
        <v>1000</v>
      </c>
      <c r="G44" s="15">
        <v>933.3</v>
      </c>
    </row>
    <row r="45" spans="1:7" ht="14.25" customHeight="1">
      <c r="A45" s="11">
        <v>3613</v>
      </c>
      <c r="B45" s="10" t="s">
        <v>102</v>
      </c>
      <c r="C45" s="10">
        <v>400</v>
      </c>
      <c r="D45" s="16">
        <v>280</v>
      </c>
      <c r="E45" s="16"/>
      <c r="F45" s="17">
        <v>680</v>
      </c>
      <c r="G45" s="11">
        <v>690.69</v>
      </c>
    </row>
    <row r="46" spans="1:7" ht="14.25" customHeight="1">
      <c r="A46" s="11">
        <v>3632</v>
      </c>
      <c r="B46" s="10" t="s">
        <v>103</v>
      </c>
      <c r="C46" s="10">
        <v>10</v>
      </c>
      <c r="D46" s="16">
        <v>20</v>
      </c>
      <c r="E46" s="16"/>
      <c r="F46" s="17">
        <v>30</v>
      </c>
      <c r="G46" s="15">
        <v>30.15</v>
      </c>
    </row>
    <row r="47" spans="1:7" ht="14.25" customHeight="1">
      <c r="A47" s="11">
        <v>3633</v>
      </c>
      <c r="B47" s="10" t="s">
        <v>63</v>
      </c>
      <c r="C47" s="10">
        <v>8.8</v>
      </c>
      <c r="D47" s="16"/>
      <c r="E47" s="16"/>
      <c r="F47" s="17">
        <v>8.8</v>
      </c>
      <c r="G47" s="15">
        <v>8.78</v>
      </c>
    </row>
    <row r="48" spans="1:7" ht="14.25" customHeight="1">
      <c r="A48" s="11">
        <v>3639</v>
      </c>
      <c r="B48" s="10" t="s">
        <v>104</v>
      </c>
      <c r="C48" s="10">
        <v>100</v>
      </c>
      <c r="D48" s="16">
        <v>100</v>
      </c>
      <c r="E48" s="16"/>
      <c r="F48" s="17">
        <v>200</v>
      </c>
      <c r="G48" s="15">
        <v>172.5</v>
      </c>
    </row>
    <row r="49" spans="1:7" ht="14.25" customHeight="1">
      <c r="A49" s="11">
        <v>3725</v>
      </c>
      <c r="B49" s="10" t="s">
        <v>105</v>
      </c>
      <c r="C49" s="10">
        <v>300</v>
      </c>
      <c r="D49" s="16"/>
      <c r="E49" s="16"/>
      <c r="F49" s="17">
        <v>300</v>
      </c>
      <c r="G49" s="15">
        <v>234.6</v>
      </c>
    </row>
    <row r="50" spans="1:7" ht="14.25" customHeight="1">
      <c r="A50" s="11">
        <v>3726</v>
      </c>
      <c r="B50" s="10" t="s">
        <v>106</v>
      </c>
      <c r="C50" s="10">
        <v>10</v>
      </c>
      <c r="D50" s="16">
        <v>5</v>
      </c>
      <c r="E50" s="16"/>
      <c r="F50" s="17">
        <v>15</v>
      </c>
      <c r="G50" s="15">
        <v>14.05</v>
      </c>
    </row>
    <row r="51" spans="1:7" ht="14.25" customHeight="1">
      <c r="A51" s="11">
        <v>3745</v>
      </c>
      <c r="B51" s="10" t="s">
        <v>12</v>
      </c>
      <c r="C51" s="10"/>
      <c r="D51" s="16">
        <v>6</v>
      </c>
      <c r="E51" s="16"/>
      <c r="F51" s="17">
        <v>6</v>
      </c>
      <c r="G51" s="15">
        <v>5.91</v>
      </c>
    </row>
    <row r="52" spans="1:7" ht="14.25" customHeight="1">
      <c r="A52" s="11">
        <v>3749</v>
      </c>
      <c r="B52" s="10" t="s">
        <v>74</v>
      </c>
      <c r="C52" s="10">
        <v>1</v>
      </c>
      <c r="D52" s="16"/>
      <c r="E52" s="16"/>
      <c r="F52" s="17">
        <v>1</v>
      </c>
      <c r="G52" s="15">
        <v>0.25</v>
      </c>
    </row>
    <row r="53" spans="1:7" ht="14.25" customHeight="1">
      <c r="A53" s="11">
        <v>5269</v>
      </c>
      <c r="B53" s="10" t="s">
        <v>107</v>
      </c>
      <c r="C53" s="10">
        <v>1</v>
      </c>
      <c r="D53" s="16"/>
      <c r="E53" s="16"/>
      <c r="F53" s="17">
        <v>1</v>
      </c>
      <c r="G53" s="15">
        <v>1.18</v>
      </c>
    </row>
    <row r="54" spans="1:7" ht="14.25" customHeight="1">
      <c r="A54" s="11">
        <v>6171</v>
      </c>
      <c r="B54" s="10" t="s">
        <v>8</v>
      </c>
      <c r="C54" s="10">
        <v>100</v>
      </c>
      <c r="D54" s="16"/>
      <c r="E54" s="16"/>
      <c r="F54" s="17">
        <v>100</v>
      </c>
      <c r="G54" s="15">
        <v>54.74</v>
      </c>
    </row>
    <row r="55" spans="1:7" ht="14.25" customHeight="1">
      <c r="A55" s="11"/>
      <c r="B55" s="11" t="s">
        <v>86</v>
      </c>
      <c r="C55" s="10"/>
      <c r="D55" s="16"/>
      <c r="E55" s="16"/>
      <c r="F55" s="17"/>
      <c r="G55" s="11"/>
    </row>
    <row r="56" spans="1:7" ht="14.25" customHeight="1">
      <c r="A56" s="18"/>
      <c r="B56" s="18"/>
      <c r="C56" s="19"/>
      <c r="D56" s="20"/>
      <c r="E56" s="20"/>
      <c r="F56" s="21"/>
      <c r="G56" s="18"/>
    </row>
    <row r="57" spans="1:7" ht="14.25" customHeight="1">
      <c r="A57" s="18"/>
      <c r="B57" s="18"/>
      <c r="C57" s="19"/>
      <c r="D57" s="20"/>
      <c r="E57" s="20"/>
      <c r="F57" s="21"/>
      <c r="G57" s="18"/>
    </row>
    <row r="58" spans="1:7" ht="14.25" customHeight="1">
      <c r="A58" s="18"/>
      <c r="B58" s="18"/>
      <c r="C58" s="9" t="s">
        <v>22</v>
      </c>
      <c r="D58" s="20"/>
      <c r="E58" s="20"/>
      <c r="F58" s="21"/>
      <c r="G58" s="18"/>
    </row>
    <row r="59" spans="1:7" ht="27.75" customHeight="1">
      <c r="A59" s="70" t="s">
        <v>3</v>
      </c>
      <c r="B59" s="70"/>
      <c r="C59" s="12" t="s">
        <v>84</v>
      </c>
      <c r="D59" s="13" t="s">
        <v>23</v>
      </c>
      <c r="E59" s="13" t="s">
        <v>24</v>
      </c>
      <c r="F59" s="14" t="s">
        <v>85</v>
      </c>
      <c r="G59" s="34" t="s">
        <v>88</v>
      </c>
    </row>
    <row r="60" spans="1:7" ht="14.25" customHeight="1">
      <c r="A60" s="11">
        <v>6310</v>
      </c>
      <c r="B60" s="10" t="s">
        <v>72</v>
      </c>
      <c r="C60" s="10">
        <v>20</v>
      </c>
      <c r="D60" s="16"/>
      <c r="E60" s="16"/>
      <c r="F60" s="17">
        <v>20</v>
      </c>
      <c r="G60" s="15">
        <v>1.14</v>
      </c>
    </row>
    <row r="61" spans="1:7" ht="14.25" customHeight="1">
      <c r="A61" s="11"/>
      <c r="B61" s="11" t="s">
        <v>46</v>
      </c>
      <c r="C61" s="10"/>
      <c r="D61" s="16"/>
      <c r="E61" s="16"/>
      <c r="F61" s="17"/>
      <c r="G61" s="11"/>
    </row>
    <row r="62" spans="1:7" ht="14.25" customHeight="1" thickBot="1">
      <c r="A62" s="54">
        <v>6330</v>
      </c>
      <c r="B62" s="55" t="s">
        <v>60</v>
      </c>
      <c r="C62" s="55">
        <v>2000</v>
      </c>
      <c r="D62" s="50">
        <v>9450</v>
      </c>
      <c r="E62" s="50"/>
      <c r="F62" s="48">
        <v>11450</v>
      </c>
      <c r="G62" s="56">
        <v>1427.17</v>
      </c>
    </row>
    <row r="63" spans="1:7" ht="15" customHeight="1" thickBot="1">
      <c r="A63" s="57" t="s">
        <v>2</v>
      </c>
      <c r="B63" s="58"/>
      <c r="C63" s="27">
        <f>SUM(C36:C62)</f>
        <v>5826.8</v>
      </c>
      <c r="D63" s="27">
        <f>SUM(D36:D62)</f>
        <v>9861</v>
      </c>
      <c r="E63" s="27">
        <f>SUM(E36:E62)</f>
        <v>0</v>
      </c>
      <c r="F63" s="27">
        <f>SUM(F36:F62)</f>
        <v>15687.8</v>
      </c>
      <c r="G63" s="28">
        <f>SUM(G36:G62)</f>
        <v>5381.19</v>
      </c>
    </row>
    <row r="64" spans="1:7" ht="13.5" customHeight="1">
      <c r="A64" s="23"/>
      <c r="B64" s="7"/>
      <c r="C64" s="23"/>
      <c r="D64" s="59"/>
      <c r="E64" s="59"/>
      <c r="F64" s="59"/>
      <c r="G64" s="7"/>
    </row>
    <row r="65" spans="1:7" ht="12" customHeight="1">
      <c r="A65" s="29"/>
      <c r="B65" s="7"/>
      <c r="C65" s="9"/>
      <c r="D65" s="8"/>
      <c r="E65" s="8"/>
      <c r="F65" s="8"/>
      <c r="G65" s="7"/>
    </row>
    <row r="66" spans="1:7" ht="12" customHeight="1">
      <c r="A66" s="60" t="s">
        <v>20</v>
      </c>
      <c r="B66" s="60"/>
      <c r="C66" s="61"/>
      <c r="D66" s="62"/>
      <c r="E66" s="62"/>
      <c r="F66" s="63"/>
      <c r="G66" s="63"/>
    </row>
    <row r="67" spans="1:7" ht="13.5" customHeight="1">
      <c r="A67" s="64"/>
      <c r="B67" s="16" t="s">
        <v>113</v>
      </c>
      <c r="C67" s="17">
        <v>6821.63</v>
      </c>
      <c r="D67" s="17"/>
      <c r="E67" s="65"/>
      <c r="F67" s="17">
        <v>6821.63</v>
      </c>
      <c r="G67" s="11"/>
    </row>
    <row r="68" spans="1:7" ht="13.5" customHeight="1">
      <c r="A68" s="64"/>
      <c r="B68" s="16" t="s">
        <v>57</v>
      </c>
      <c r="C68" s="42">
        <v>35.8</v>
      </c>
      <c r="D68" s="42"/>
      <c r="E68" s="65"/>
      <c r="F68" s="42">
        <v>35.8</v>
      </c>
      <c r="G68" s="11"/>
    </row>
    <row r="69" spans="1:7" ht="13.5" customHeight="1" thickBot="1">
      <c r="A69" s="7"/>
      <c r="B69" s="7"/>
      <c r="C69" s="7"/>
      <c r="D69" s="8"/>
      <c r="E69" s="8"/>
      <c r="F69" s="8"/>
      <c r="G69" s="7"/>
    </row>
    <row r="70" spans="1:9" s="2" customFormat="1" ht="17.25" customHeight="1" thickBot="1">
      <c r="A70" s="66" t="s">
        <v>21</v>
      </c>
      <c r="B70" s="67"/>
      <c r="C70" s="25">
        <f>SUM(C33,C63,C67:C68)</f>
        <v>47869.327000000005</v>
      </c>
      <c r="D70" s="26">
        <f>SUM(D33,D63,D67:D68)</f>
        <v>12980.6</v>
      </c>
      <c r="E70" s="27">
        <f>SUM(E33,E63,E67:E68)</f>
        <v>0</v>
      </c>
      <c r="F70" s="25">
        <f>SUM(F33,F63,F67:F68)</f>
        <v>60849.927</v>
      </c>
      <c r="G70" s="28">
        <f>SUM(G33,G63)</f>
        <v>41693.700000000004</v>
      </c>
      <c r="I70" s="5"/>
    </row>
    <row r="71" spans="1:7" ht="13.5">
      <c r="A71" s="7"/>
      <c r="B71" s="7"/>
      <c r="C71" s="7"/>
      <c r="D71" s="8"/>
      <c r="E71" s="8"/>
      <c r="F71" s="8"/>
      <c r="G71" s="7"/>
    </row>
    <row r="72" spans="1:7" ht="13.5">
      <c r="A72" s="7"/>
      <c r="B72" s="7"/>
      <c r="C72" s="7"/>
      <c r="D72" s="8"/>
      <c r="E72" s="8"/>
      <c r="F72" s="8"/>
      <c r="G72" s="7"/>
    </row>
    <row r="73" spans="1:7" ht="13.5">
      <c r="A73" s="7"/>
      <c r="B73" s="7"/>
      <c r="C73" s="7"/>
      <c r="D73" s="8"/>
      <c r="E73" s="8"/>
      <c r="F73" s="8"/>
      <c r="G73" s="7"/>
    </row>
    <row r="74" spans="1:7" ht="13.5">
      <c r="A74" s="7"/>
      <c r="B74" s="7"/>
      <c r="C74" s="7"/>
      <c r="D74" s="8"/>
      <c r="E74" s="8"/>
      <c r="F74" s="8"/>
      <c r="G74" s="7"/>
    </row>
    <row r="75" spans="1:7" ht="13.5">
      <c r="A75" s="7"/>
      <c r="B75" s="7"/>
      <c r="C75" s="7"/>
      <c r="D75" s="8"/>
      <c r="E75" s="8"/>
      <c r="F75" s="8"/>
      <c r="G75" s="7"/>
    </row>
    <row r="76" spans="1:7" ht="13.5">
      <c r="A76" s="7"/>
      <c r="B76" s="7"/>
      <c r="C76" s="7"/>
      <c r="D76" s="8"/>
      <c r="E76" s="8"/>
      <c r="F76" s="8"/>
      <c r="G76" s="7"/>
    </row>
    <row r="77" spans="1:7" ht="13.5">
      <c r="A77" s="7"/>
      <c r="B77" s="7"/>
      <c r="C77" s="7"/>
      <c r="D77" s="8"/>
      <c r="E77" s="8"/>
      <c r="F77" s="8"/>
      <c r="G77" s="7"/>
    </row>
    <row r="78" spans="1:7" ht="13.5">
      <c r="A78" s="7"/>
      <c r="B78" s="7"/>
      <c r="C78" s="7"/>
      <c r="D78" s="8"/>
      <c r="E78" s="8"/>
      <c r="F78" s="8"/>
      <c r="G78" s="7"/>
    </row>
    <row r="79" spans="1:7" ht="13.5">
      <c r="A79" s="7"/>
      <c r="B79" s="7"/>
      <c r="C79" s="7"/>
      <c r="D79" s="8"/>
      <c r="E79" s="8"/>
      <c r="F79" s="8"/>
      <c r="G79" s="7"/>
    </row>
    <row r="80" spans="1:7" ht="13.5">
      <c r="A80" s="7"/>
      <c r="B80" s="7"/>
      <c r="C80" s="7"/>
      <c r="D80" s="8"/>
      <c r="E80" s="8"/>
      <c r="F80" s="8"/>
      <c r="G80" s="7"/>
    </row>
    <row r="81" spans="1:7" ht="13.5">
      <c r="A81" s="7"/>
      <c r="B81" s="7"/>
      <c r="C81" s="7"/>
      <c r="D81" s="8"/>
      <c r="E81" s="8"/>
      <c r="F81" s="8"/>
      <c r="G81" s="7"/>
    </row>
    <row r="82" spans="1:7" ht="13.5">
      <c r="A82" s="7"/>
      <c r="B82" s="7"/>
      <c r="C82" s="7"/>
      <c r="D82" s="8"/>
      <c r="E82" s="8"/>
      <c r="F82" s="8"/>
      <c r="G82" s="7"/>
    </row>
    <row r="83" spans="1:7" ht="13.5">
      <c r="A83" s="7"/>
      <c r="B83" s="7"/>
      <c r="C83" s="7"/>
      <c r="D83" s="8"/>
      <c r="E83" s="8"/>
      <c r="F83" s="8"/>
      <c r="G83" s="7"/>
    </row>
    <row r="84" spans="1:7" ht="13.5">
      <c r="A84" s="7"/>
      <c r="B84" s="7"/>
      <c r="C84" s="7"/>
      <c r="D84" s="8"/>
      <c r="E84" s="8"/>
      <c r="F84" s="8"/>
      <c r="G84" s="7"/>
    </row>
    <row r="85" spans="1:7" ht="13.5">
      <c r="A85" s="7"/>
      <c r="B85" s="7"/>
      <c r="C85" s="7"/>
      <c r="D85" s="8"/>
      <c r="E85" s="8"/>
      <c r="F85" s="8"/>
      <c r="G85" s="7"/>
    </row>
    <row r="86" spans="1:7" ht="13.5">
      <c r="A86" s="7"/>
      <c r="B86" s="7"/>
      <c r="C86" s="7"/>
      <c r="D86" s="8"/>
      <c r="E86" s="8"/>
      <c r="F86" s="8"/>
      <c r="G86" s="7"/>
    </row>
    <row r="87" spans="1:7" ht="13.5">
      <c r="A87" s="7"/>
      <c r="B87" s="7"/>
      <c r="C87" s="7"/>
      <c r="D87" s="8"/>
      <c r="E87" s="8"/>
      <c r="F87" s="8"/>
      <c r="G87" s="7"/>
    </row>
    <row r="88" spans="1:7" ht="13.5">
      <c r="A88" s="7"/>
      <c r="B88" s="7"/>
      <c r="C88" s="7"/>
      <c r="D88" s="8"/>
      <c r="E88" s="8"/>
      <c r="F88" s="8"/>
      <c r="G88" s="7"/>
    </row>
  </sheetData>
  <sheetProtection/>
  <mergeCells count="3">
    <mergeCell ref="A1:G1"/>
    <mergeCell ref="A2:G2"/>
    <mergeCell ref="A59:B59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="110" zoomScaleNormal="110" zoomScalePageLayoutView="0" workbookViewId="0" topLeftCell="A1">
      <selection activeCell="J69" sqref="J69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4" width="9.421875" style="3" customWidth="1"/>
    <col min="5" max="5" width="8.7109375" style="3" customWidth="1"/>
    <col min="6" max="6" width="9.7109375" style="4" customWidth="1"/>
    <col min="7" max="7" width="9.7109375" style="0" customWidth="1"/>
    <col min="9" max="9" width="11.7109375" style="0" bestFit="1" customWidth="1"/>
  </cols>
  <sheetData>
    <row r="1" spans="1:7" ht="13.5">
      <c r="A1" s="71" t="s">
        <v>9</v>
      </c>
      <c r="B1" s="7"/>
      <c r="C1" s="7"/>
      <c r="D1" s="8"/>
      <c r="E1" s="8"/>
      <c r="F1" s="8"/>
      <c r="G1" s="7"/>
    </row>
    <row r="2" spans="1:7" ht="13.5">
      <c r="A2" s="71"/>
      <c r="B2" s="7"/>
      <c r="C2" s="72" t="s">
        <v>26</v>
      </c>
      <c r="D2" s="8"/>
      <c r="E2" s="8"/>
      <c r="F2" s="8"/>
      <c r="G2" s="7"/>
    </row>
    <row r="3" spans="1:7" ht="27.75" customHeight="1">
      <c r="A3" s="10" t="s">
        <v>40</v>
      </c>
      <c r="B3" s="11"/>
      <c r="C3" s="12" t="s">
        <v>84</v>
      </c>
      <c r="D3" s="13" t="s">
        <v>25</v>
      </c>
      <c r="E3" s="13" t="s">
        <v>24</v>
      </c>
      <c r="F3" s="14" t="s">
        <v>85</v>
      </c>
      <c r="G3" s="73" t="s">
        <v>88</v>
      </c>
    </row>
    <row r="4" spans="1:7" ht="12.75" customHeight="1">
      <c r="A4" s="11">
        <v>2212</v>
      </c>
      <c r="B4" s="10" t="s">
        <v>37</v>
      </c>
      <c r="C4" s="74">
        <v>200</v>
      </c>
      <c r="D4" s="75"/>
      <c r="E4" s="76"/>
      <c r="F4" s="77">
        <v>200</v>
      </c>
      <c r="G4" s="11">
        <v>64.95</v>
      </c>
    </row>
    <row r="5" spans="1:7" ht="12.75" customHeight="1">
      <c r="A5" s="11"/>
      <c r="B5" s="11" t="s">
        <v>47</v>
      </c>
      <c r="C5" s="74"/>
      <c r="D5" s="76"/>
      <c r="E5" s="76"/>
      <c r="F5" s="77"/>
      <c r="G5" s="11"/>
    </row>
    <row r="6" spans="1:9" ht="12.75" customHeight="1">
      <c r="A6" s="11">
        <v>2219</v>
      </c>
      <c r="B6" s="10" t="s">
        <v>64</v>
      </c>
      <c r="C6" s="74">
        <v>4750</v>
      </c>
      <c r="D6" s="75"/>
      <c r="E6" s="76"/>
      <c r="F6" s="77">
        <v>4750</v>
      </c>
      <c r="G6" s="15">
        <v>1404.2</v>
      </c>
      <c r="I6" s="6"/>
    </row>
    <row r="7" spans="1:7" ht="12.75" customHeight="1">
      <c r="A7" s="11"/>
      <c r="B7" s="11" t="s">
        <v>75</v>
      </c>
      <c r="C7" s="74"/>
      <c r="D7" s="76"/>
      <c r="E7" s="76"/>
      <c r="F7" s="77"/>
      <c r="G7" s="11"/>
    </row>
    <row r="8" spans="1:7" ht="12.75" customHeight="1">
      <c r="A8" s="11">
        <v>2221</v>
      </c>
      <c r="B8" s="11" t="s">
        <v>114</v>
      </c>
      <c r="C8" s="74">
        <v>200</v>
      </c>
      <c r="D8" s="75"/>
      <c r="E8" s="76"/>
      <c r="F8" s="77">
        <v>200</v>
      </c>
      <c r="G8" s="15">
        <v>0</v>
      </c>
    </row>
    <row r="9" spans="1:7" ht="13.5">
      <c r="A9" s="11">
        <v>2292</v>
      </c>
      <c r="B9" s="10" t="s">
        <v>89</v>
      </c>
      <c r="C9" s="10">
        <v>99.6</v>
      </c>
      <c r="D9" s="16">
        <v>6</v>
      </c>
      <c r="E9" s="16"/>
      <c r="F9" s="17">
        <v>105.6</v>
      </c>
      <c r="G9" s="15">
        <v>103.82</v>
      </c>
    </row>
    <row r="10" spans="1:7" ht="13.5">
      <c r="A10" s="11"/>
      <c r="B10" s="11" t="s">
        <v>48</v>
      </c>
      <c r="C10" s="10"/>
      <c r="D10" s="16"/>
      <c r="E10" s="16"/>
      <c r="F10" s="17"/>
      <c r="G10" s="11"/>
    </row>
    <row r="11" spans="1:7" ht="13.5">
      <c r="A11" s="11">
        <v>2321</v>
      </c>
      <c r="B11" s="10" t="s">
        <v>19</v>
      </c>
      <c r="C11" s="10">
        <v>1800</v>
      </c>
      <c r="D11" s="16">
        <v>398.1</v>
      </c>
      <c r="E11" s="16"/>
      <c r="F11" s="17">
        <v>2198.1</v>
      </c>
      <c r="G11" s="15">
        <v>1084.69</v>
      </c>
    </row>
    <row r="12" spans="1:7" ht="13.5">
      <c r="A12" s="11"/>
      <c r="B12" s="11" t="s">
        <v>59</v>
      </c>
      <c r="C12" s="10"/>
      <c r="D12" s="16"/>
      <c r="E12" s="16"/>
      <c r="F12" s="17"/>
      <c r="G12" s="11"/>
    </row>
    <row r="13" spans="1:7" ht="13.5">
      <c r="A13" s="11">
        <v>3113</v>
      </c>
      <c r="B13" s="10" t="s">
        <v>115</v>
      </c>
      <c r="C13" s="74">
        <v>8396.161</v>
      </c>
      <c r="D13" s="16">
        <v>61</v>
      </c>
      <c r="E13" s="16"/>
      <c r="F13" s="17">
        <v>8457.161</v>
      </c>
      <c r="G13" s="15">
        <v>8184.25</v>
      </c>
    </row>
    <row r="14" spans="1:7" ht="13.5">
      <c r="A14" s="11">
        <v>3314</v>
      </c>
      <c r="B14" s="10" t="s">
        <v>4</v>
      </c>
      <c r="C14" s="10">
        <v>75</v>
      </c>
      <c r="D14" s="16"/>
      <c r="E14" s="16"/>
      <c r="F14" s="17">
        <v>75</v>
      </c>
      <c r="G14" s="11">
        <v>58.73</v>
      </c>
    </row>
    <row r="15" spans="1:7" ht="13.5">
      <c r="A15" s="11"/>
      <c r="B15" s="11" t="s">
        <v>49</v>
      </c>
      <c r="C15" s="10"/>
      <c r="D15" s="16"/>
      <c r="E15" s="16"/>
      <c r="F15" s="16"/>
      <c r="G15" s="11"/>
    </row>
    <row r="16" spans="1:7" ht="13.5">
      <c r="A16" s="11">
        <v>3319</v>
      </c>
      <c r="B16" s="11" t="s">
        <v>116</v>
      </c>
      <c r="C16" s="10">
        <v>100</v>
      </c>
      <c r="D16" s="16"/>
      <c r="E16" s="16"/>
      <c r="F16" s="17">
        <v>100</v>
      </c>
      <c r="G16" s="15">
        <v>0</v>
      </c>
    </row>
    <row r="17" spans="1:7" ht="13.5">
      <c r="A17" s="11">
        <v>3322</v>
      </c>
      <c r="B17" s="10" t="s">
        <v>38</v>
      </c>
      <c r="C17" s="10">
        <v>1150</v>
      </c>
      <c r="D17" s="16"/>
      <c r="E17" s="16"/>
      <c r="F17" s="17">
        <v>1150</v>
      </c>
      <c r="G17" s="15">
        <v>83.16</v>
      </c>
    </row>
    <row r="18" spans="1:7" ht="13.5">
      <c r="A18" s="11"/>
      <c r="B18" s="11" t="s">
        <v>50</v>
      </c>
      <c r="C18" s="10"/>
      <c r="D18" s="16"/>
      <c r="E18" s="16"/>
      <c r="F18" s="16"/>
      <c r="G18" s="11"/>
    </row>
    <row r="19" spans="1:7" ht="13.5">
      <c r="A19" s="11">
        <v>3330</v>
      </c>
      <c r="B19" s="11" t="s">
        <v>117</v>
      </c>
      <c r="C19" s="10">
        <v>20</v>
      </c>
      <c r="D19" s="16"/>
      <c r="E19" s="16"/>
      <c r="F19" s="17">
        <v>20</v>
      </c>
      <c r="G19" s="15">
        <v>20</v>
      </c>
    </row>
    <row r="20" spans="1:7" ht="13.5">
      <c r="A20" s="11">
        <v>3341</v>
      </c>
      <c r="B20" s="10" t="s">
        <v>39</v>
      </c>
      <c r="C20" s="10">
        <v>50</v>
      </c>
      <c r="D20" s="16"/>
      <c r="E20" s="16"/>
      <c r="F20" s="17">
        <v>50</v>
      </c>
      <c r="G20" s="15">
        <v>32.46</v>
      </c>
    </row>
    <row r="21" spans="1:7" ht="13.5">
      <c r="A21" s="78">
        <v>3349</v>
      </c>
      <c r="B21" s="79" t="s">
        <v>118</v>
      </c>
      <c r="C21" s="79">
        <v>130</v>
      </c>
      <c r="D21" s="80"/>
      <c r="E21" s="80"/>
      <c r="F21" s="81">
        <v>130</v>
      </c>
      <c r="G21" s="15">
        <v>104.43</v>
      </c>
    </row>
    <row r="22" spans="1:7" ht="13.5">
      <c r="A22" s="78">
        <v>3392</v>
      </c>
      <c r="B22" s="79" t="s">
        <v>69</v>
      </c>
      <c r="C22" s="79">
        <v>100</v>
      </c>
      <c r="D22" s="80"/>
      <c r="E22" s="80"/>
      <c r="F22" s="81">
        <v>100</v>
      </c>
      <c r="G22" s="15">
        <v>50</v>
      </c>
    </row>
    <row r="23" spans="1:7" ht="13.5">
      <c r="A23" s="11">
        <v>3399</v>
      </c>
      <c r="B23" s="10" t="s">
        <v>119</v>
      </c>
      <c r="C23" s="10">
        <v>960</v>
      </c>
      <c r="D23" s="16"/>
      <c r="E23" s="16"/>
      <c r="F23" s="17">
        <v>960</v>
      </c>
      <c r="G23" s="15">
        <v>803.45</v>
      </c>
    </row>
    <row r="24" spans="1:7" ht="13.5">
      <c r="A24" s="11"/>
      <c r="B24" s="11" t="s">
        <v>51</v>
      </c>
      <c r="C24" s="10"/>
      <c r="D24" s="16"/>
      <c r="E24" s="16"/>
      <c r="F24" s="17"/>
      <c r="G24" s="11"/>
    </row>
    <row r="25" spans="1:7" ht="13.5">
      <c r="A25" s="11">
        <v>3412</v>
      </c>
      <c r="B25" s="11" t="s">
        <v>120</v>
      </c>
      <c r="C25" s="10">
        <v>200</v>
      </c>
      <c r="D25" s="16">
        <v>40</v>
      </c>
      <c r="E25" s="16"/>
      <c r="F25" s="17">
        <v>240</v>
      </c>
      <c r="G25" s="15">
        <v>200.7</v>
      </c>
    </row>
    <row r="26" spans="1:7" ht="13.5">
      <c r="A26" s="11"/>
      <c r="B26" s="11" t="s">
        <v>52</v>
      </c>
      <c r="C26" s="10"/>
      <c r="D26" s="16"/>
      <c r="E26" s="16"/>
      <c r="F26" s="17"/>
      <c r="G26" s="11"/>
    </row>
    <row r="27" spans="1:7" ht="13.5">
      <c r="A27" s="11">
        <v>3419</v>
      </c>
      <c r="B27" s="10" t="s">
        <v>121</v>
      </c>
      <c r="C27" s="10">
        <v>137</v>
      </c>
      <c r="D27" s="16"/>
      <c r="E27" s="16"/>
      <c r="F27" s="17">
        <v>137</v>
      </c>
      <c r="G27" s="15">
        <v>137</v>
      </c>
    </row>
    <row r="28" spans="1:7" ht="13.5">
      <c r="A28" s="11">
        <v>3429</v>
      </c>
      <c r="B28" s="11" t="s">
        <v>122</v>
      </c>
      <c r="C28" s="10">
        <v>100</v>
      </c>
      <c r="D28" s="16"/>
      <c r="E28" s="16"/>
      <c r="F28" s="17">
        <v>100</v>
      </c>
      <c r="G28" s="15">
        <v>85</v>
      </c>
    </row>
    <row r="29" spans="1:7" ht="13.5">
      <c r="A29" s="11">
        <v>3612</v>
      </c>
      <c r="B29" s="10" t="s">
        <v>6</v>
      </c>
      <c r="C29" s="10">
        <v>540</v>
      </c>
      <c r="D29" s="16"/>
      <c r="E29" s="16"/>
      <c r="F29" s="17">
        <v>540</v>
      </c>
      <c r="G29" s="15">
        <v>237.52</v>
      </c>
    </row>
    <row r="30" spans="1:7" ht="13.5">
      <c r="A30" s="11"/>
      <c r="B30" s="11" t="s">
        <v>53</v>
      </c>
      <c r="C30" s="10"/>
      <c r="D30" s="16"/>
      <c r="E30" s="16"/>
      <c r="F30" s="16"/>
      <c r="G30" s="11"/>
    </row>
    <row r="31" spans="1:7" ht="13.5">
      <c r="A31" s="11">
        <v>3613</v>
      </c>
      <c r="B31" s="10" t="s">
        <v>15</v>
      </c>
      <c r="C31" s="10">
        <v>300</v>
      </c>
      <c r="D31" s="16"/>
      <c r="E31" s="16"/>
      <c r="F31" s="17">
        <v>300</v>
      </c>
      <c r="G31" s="15">
        <v>269.83</v>
      </c>
    </row>
    <row r="32" spans="1:7" ht="13.5">
      <c r="A32" s="11"/>
      <c r="B32" s="11" t="s">
        <v>54</v>
      </c>
      <c r="C32" s="10"/>
      <c r="D32" s="16"/>
      <c r="E32" s="16"/>
      <c r="F32" s="16"/>
      <c r="G32" s="11"/>
    </row>
    <row r="33" spans="1:7" ht="13.5">
      <c r="A33" s="11">
        <v>3631</v>
      </c>
      <c r="B33" s="10" t="s">
        <v>10</v>
      </c>
      <c r="C33" s="10">
        <v>1000</v>
      </c>
      <c r="D33" s="16"/>
      <c r="E33" s="16"/>
      <c r="F33" s="17">
        <v>1000</v>
      </c>
      <c r="G33" s="15">
        <v>816.79</v>
      </c>
    </row>
    <row r="34" spans="1:7" ht="13.5">
      <c r="A34" s="11"/>
      <c r="B34" s="11" t="s">
        <v>90</v>
      </c>
      <c r="C34" s="10"/>
      <c r="D34" s="16"/>
      <c r="E34" s="16"/>
      <c r="F34" s="17"/>
      <c r="G34" s="11"/>
    </row>
    <row r="35" spans="1:7" ht="13.5">
      <c r="A35" s="11">
        <v>3632</v>
      </c>
      <c r="B35" s="10" t="s">
        <v>7</v>
      </c>
      <c r="C35" s="10">
        <v>82</v>
      </c>
      <c r="D35" s="16"/>
      <c r="E35" s="16"/>
      <c r="F35" s="17">
        <v>82</v>
      </c>
      <c r="G35" s="11">
        <v>20.44</v>
      </c>
    </row>
    <row r="36" spans="1:7" ht="13.5">
      <c r="A36" s="11"/>
      <c r="B36" s="11" t="s">
        <v>87</v>
      </c>
      <c r="C36" s="10"/>
      <c r="D36" s="16"/>
      <c r="E36" s="16"/>
      <c r="F36" s="16"/>
      <c r="G36" s="11"/>
    </row>
    <row r="37" spans="1:7" ht="13.5">
      <c r="A37" s="11">
        <v>3635</v>
      </c>
      <c r="B37" s="10" t="s">
        <v>70</v>
      </c>
      <c r="C37" s="10">
        <v>40</v>
      </c>
      <c r="D37" s="16"/>
      <c r="E37" s="16"/>
      <c r="F37" s="17">
        <v>40</v>
      </c>
      <c r="G37" s="15">
        <v>0</v>
      </c>
    </row>
    <row r="38" spans="1:7" ht="13.5">
      <c r="A38" s="11">
        <v>3639</v>
      </c>
      <c r="B38" s="10" t="s">
        <v>16</v>
      </c>
      <c r="C38" s="10">
        <v>2000</v>
      </c>
      <c r="D38" s="16"/>
      <c r="E38" s="16"/>
      <c r="F38" s="17">
        <v>2000</v>
      </c>
      <c r="G38" s="15">
        <v>1623.42</v>
      </c>
    </row>
    <row r="39" spans="1:7" ht="13.5">
      <c r="A39" s="11"/>
      <c r="B39" s="11" t="s">
        <v>91</v>
      </c>
      <c r="C39" s="10"/>
      <c r="D39" s="16"/>
      <c r="E39" s="16"/>
      <c r="F39" s="16"/>
      <c r="G39" s="11"/>
    </row>
    <row r="40" spans="1:7" ht="13.5">
      <c r="A40" s="11">
        <v>3721</v>
      </c>
      <c r="B40" s="10" t="s">
        <v>17</v>
      </c>
      <c r="C40" s="10">
        <v>60</v>
      </c>
      <c r="D40" s="16"/>
      <c r="E40" s="16"/>
      <c r="F40" s="17">
        <v>60</v>
      </c>
      <c r="G40" s="15">
        <v>21.09</v>
      </c>
    </row>
    <row r="41" spans="1:7" ht="13.5">
      <c r="A41" s="11">
        <v>3722</v>
      </c>
      <c r="B41" s="10" t="s">
        <v>11</v>
      </c>
      <c r="C41" s="10">
        <v>1200</v>
      </c>
      <c r="D41" s="16">
        <v>30</v>
      </c>
      <c r="E41" s="16"/>
      <c r="F41" s="17">
        <v>1230</v>
      </c>
      <c r="G41" s="15">
        <v>1062.33</v>
      </c>
    </row>
    <row r="42" spans="1:7" ht="13.5">
      <c r="A42" s="11">
        <v>3723</v>
      </c>
      <c r="B42" s="10" t="s">
        <v>55</v>
      </c>
      <c r="C42" s="10">
        <v>360</v>
      </c>
      <c r="D42" s="16"/>
      <c r="E42" s="16"/>
      <c r="F42" s="17">
        <v>360</v>
      </c>
      <c r="G42" s="11">
        <v>302.48</v>
      </c>
    </row>
    <row r="43" spans="1:7" ht="13.5">
      <c r="A43" s="11">
        <v>3745</v>
      </c>
      <c r="B43" s="10" t="s">
        <v>12</v>
      </c>
      <c r="C43" s="10">
        <v>800</v>
      </c>
      <c r="D43" s="16"/>
      <c r="E43" s="16"/>
      <c r="F43" s="17">
        <v>800</v>
      </c>
      <c r="G43" s="15">
        <v>537.14</v>
      </c>
    </row>
    <row r="44" spans="1:7" ht="13.5">
      <c r="A44" s="11"/>
      <c r="B44" s="11" t="s">
        <v>56</v>
      </c>
      <c r="C44" s="10"/>
      <c r="D44" s="16"/>
      <c r="E44" s="16"/>
      <c r="F44" s="16"/>
      <c r="G44" s="11"/>
    </row>
    <row r="45" spans="1:7" ht="13.5">
      <c r="A45" s="82">
        <v>5212</v>
      </c>
      <c r="B45" s="83" t="s">
        <v>92</v>
      </c>
      <c r="C45" s="83">
        <v>50</v>
      </c>
      <c r="D45" s="16"/>
      <c r="E45" s="16"/>
      <c r="F45" s="17">
        <v>50</v>
      </c>
      <c r="G45" s="15">
        <v>0</v>
      </c>
    </row>
    <row r="46" spans="1:7" ht="13.5">
      <c r="A46" s="82">
        <v>5269</v>
      </c>
      <c r="B46" s="83" t="s">
        <v>123</v>
      </c>
      <c r="C46" s="83">
        <v>2</v>
      </c>
      <c r="D46" s="16"/>
      <c r="E46" s="16"/>
      <c r="F46" s="17">
        <v>2</v>
      </c>
      <c r="G46" s="15">
        <v>1.34</v>
      </c>
    </row>
    <row r="47" spans="1:7" ht="13.5">
      <c r="A47" s="82">
        <v>5511</v>
      </c>
      <c r="B47" s="83" t="s">
        <v>124</v>
      </c>
      <c r="C47" s="83">
        <v>100</v>
      </c>
      <c r="D47" s="16"/>
      <c r="E47" s="16"/>
      <c r="F47" s="17">
        <v>100</v>
      </c>
      <c r="G47" s="15">
        <v>100</v>
      </c>
    </row>
    <row r="48" spans="1:7" ht="13.5">
      <c r="A48" s="11">
        <v>6112</v>
      </c>
      <c r="B48" s="10" t="s">
        <v>13</v>
      </c>
      <c r="C48" s="10">
        <v>1400</v>
      </c>
      <c r="D48" s="16">
        <v>80</v>
      </c>
      <c r="E48" s="16"/>
      <c r="F48" s="17">
        <v>1480</v>
      </c>
      <c r="G48" s="16">
        <v>1194.88</v>
      </c>
    </row>
    <row r="49" spans="1:7" ht="13.5">
      <c r="A49" s="11">
        <v>6115</v>
      </c>
      <c r="B49" s="10" t="s">
        <v>81</v>
      </c>
      <c r="C49" s="10">
        <v>32.186</v>
      </c>
      <c r="D49" s="16"/>
      <c r="E49" s="16"/>
      <c r="F49" s="17">
        <v>32.186</v>
      </c>
      <c r="G49" s="15">
        <v>24.99</v>
      </c>
    </row>
    <row r="50" spans="1:7" ht="13.5">
      <c r="A50" s="11">
        <v>6118</v>
      </c>
      <c r="B50" s="10" t="s">
        <v>71</v>
      </c>
      <c r="C50" s="10">
        <v>32.359</v>
      </c>
      <c r="D50" s="16"/>
      <c r="E50" s="16"/>
      <c r="F50" s="17">
        <v>32.359</v>
      </c>
      <c r="G50" s="11">
        <v>29.69</v>
      </c>
    </row>
    <row r="51" spans="1:7" ht="13.5">
      <c r="A51" s="11">
        <v>6171</v>
      </c>
      <c r="B51" s="10" t="s">
        <v>8</v>
      </c>
      <c r="C51" s="10">
        <v>5200</v>
      </c>
      <c r="D51" s="16">
        <v>540</v>
      </c>
      <c r="E51" s="16"/>
      <c r="F51" s="17">
        <v>5740</v>
      </c>
      <c r="G51" s="16">
        <v>4925.57</v>
      </c>
    </row>
    <row r="52" spans="1:7" ht="13.5">
      <c r="A52" s="11"/>
      <c r="B52" s="11" t="s">
        <v>76</v>
      </c>
      <c r="C52" s="10"/>
      <c r="D52" s="16"/>
      <c r="E52" s="16"/>
      <c r="F52" s="16"/>
      <c r="G52" s="11"/>
    </row>
    <row r="53" spans="1:7" ht="13.5">
      <c r="A53" s="11">
        <v>6310</v>
      </c>
      <c r="B53" s="10" t="s">
        <v>73</v>
      </c>
      <c r="C53" s="10">
        <v>350</v>
      </c>
      <c r="D53" s="16"/>
      <c r="E53" s="16"/>
      <c r="F53" s="17">
        <v>350</v>
      </c>
      <c r="G53" s="11">
        <v>209.26</v>
      </c>
    </row>
    <row r="54" spans="1:7" ht="13.5">
      <c r="A54" s="11">
        <v>6320</v>
      </c>
      <c r="B54" s="10" t="s">
        <v>41</v>
      </c>
      <c r="C54" s="10">
        <v>300</v>
      </c>
      <c r="D54" s="16">
        <v>45</v>
      </c>
      <c r="E54" s="16"/>
      <c r="F54" s="17">
        <v>345</v>
      </c>
      <c r="G54" s="15">
        <v>344.32</v>
      </c>
    </row>
    <row r="55" spans="1:7" ht="13.5">
      <c r="A55" s="18"/>
      <c r="B55" s="19"/>
      <c r="C55" s="19"/>
      <c r="D55" s="20"/>
      <c r="E55" s="20"/>
      <c r="F55" s="21"/>
      <c r="G55" s="84"/>
    </row>
    <row r="56" spans="1:7" ht="13.5">
      <c r="A56" s="18"/>
      <c r="B56" s="19"/>
      <c r="C56" s="19"/>
      <c r="D56" s="20"/>
      <c r="E56" s="20"/>
      <c r="F56" s="21"/>
      <c r="G56" s="84"/>
    </row>
    <row r="57" spans="1:7" ht="27.75" customHeight="1">
      <c r="A57" s="10" t="s">
        <v>40</v>
      </c>
      <c r="B57" s="11"/>
      <c r="C57" s="12" t="s">
        <v>84</v>
      </c>
      <c r="D57" s="13" t="s">
        <v>25</v>
      </c>
      <c r="E57" s="13" t="s">
        <v>24</v>
      </c>
      <c r="F57" s="14" t="s">
        <v>85</v>
      </c>
      <c r="G57" s="73" t="s">
        <v>88</v>
      </c>
    </row>
    <row r="58" spans="1:7" ht="13.5">
      <c r="A58" s="11">
        <v>6330</v>
      </c>
      <c r="B58" s="10" t="s">
        <v>60</v>
      </c>
      <c r="C58" s="10">
        <v>2000</v>
      </c>
      <c r="D58" s="16">
        <v>9450</v>
      </c>
      <c r="E58" s="16"/>
      <c r="F58" s="17">
        <v>11450</v>
      </c>
      <c r="G58" s="15">
        <v>1484</v>
      </c>
    </row>
    <row r="59" spans="1:7" ht="13.5">
      <c r="A59" s="85">
        <v>6399</v>
      </c>
      <c r="B59" s="86" t="s">
        <v>125</v>
      </c>
      <c r="C59" s="86">
        <v>650</v>
      </c>
      <c r="D59" s="22"/>
      <c r="E59" s="22"/>
      <c r="F59" s="87">
        <v>650</v>
      </c>
      <c r="G59" s="85">
        <v>598.41</v>
      </c>
    </row>
    <row r="60" spans="1:7" ht="13.5">
      <c r="A60" s="85">
        <v>6402</v>
      </c>
      <c r="B60" s="86" t="s">
        <v>77</v>
      </c>
      <c r="C60" s="86">
        <v>2.17</v>
      </c>
      <c r="D60" s="22"/>
      <c r="E60" s="22"/>
      <c r="F60" s="87">
        <v>2.17</v>
      </c>
      <c r="G60" s="85">
        <v>2.18</v>
      </c>
    </row>
    <row r="61" spans="1:7" ht="14.25" thickBot="1">
      <c r="A61" s="85">
        <v>6409</v>
      </c>
      <c r="B61" s="88" t="s">
        <v>126</v>
      </c>
      <c r="C61" s="89">
        <v>10710.281</v>
      </c>
      <c r="D61" s="90">
        <v>2330.5</v>
      </c>
      <c r="E61" s="90"/>
      <c r="F61" s="91">
        <v>13040.781</v>
      </c>
      <c r="G61" s="92">
        <v>0</v>
      </c>
    </row>
    <row r="62" spans="1:7" ht="15" customHeight="1" thickBot="1">
      <c r="A62" s="93" t="s">
        <v>2</v>
      </c>
      <c r="B62" s="94"/>
      <c r="C62" s="95">
        <f>SUM(C4:C61)</f>
        <v>45678.757</v>
      </c>
      <c r="D62" s="32">
        <f>SUM(D4:D61)</f>
        <v>12980.6</v>
      </c>
      <c r="E62" s="95">
        <f>SUM(E4:E61)</f>
        <v>0</v>
      </c>
      <c r="F62" s="32">
        <f>SUM(F4:F61)</f>
        <v>58659.357</v>
      </c>
      <c r="G62" s="96">
        <f>SUM(G4:G61)</f>
        <v>26222.52</v>
      </c>
    </row>
    <row r="63" spans="1:7" ht="13.5">
      <c r="A63" s="7"/>
      <c r="B63" s="7"/>
      <c r="C63" s="7"/>
      <c r="D63" s="8"/>
      <c r="E63" s="8"/>
      <c r="F63" s="8"/>
      <c r="G63" s="7"/>
    </row>
    <row r="64" spans="1:7" ht="13.5">
      <c r="A64" s="7"/>
      <c r="B64" s="7"/>
      <c r="C64" s="7"/>
      <c r="D64" s="8"/>
      <c r="E64" s="8"/>
      <c r="F64" s="8"/>
      <c r="G64" s="7"/>
    </row>
    <row r="65" spans="1:7" ht="13.5">
      <c r="A65" s="23" t="s">
        <v>80</v>
      </c>
      <c r="B65" s="23"/>
      <c r="C65" s="7"/>
      <c r="D65" s="8"/>
      <c r="E65" s="8"/>
      <c r="F65" s="8"/>
      <c r="G65" s="7"/>
    </row>
    <row r="66" spans="1:7" ht="12.75" customHeight="1">
      <c r="A66" s="11"/>
      <c r="B66" s="11" t="s">
        <v>42</v>
      </c>
      <c r="C66" s="10">
        <v>1950</v>
      </c>
      <c r="D66" s="16"/>
      <c r="E66" s="16"/>
      <c r="F66" s="17">
        <v>1950</v>
      </c>
      <c r="G66" s="11"/>
    </row>
    <row r="67" spans="1:7" ht="13.5">
      <c r="A67" s="11"/>
      <c r="B67" s="11" t="s">
        <v>43</v>
      </c>
      <c r="C67" s="10">
        <v>240.57</v>
      </c>
      <c r="D67" s="16"/>
      <c r="E67" s="16"/>
      <c r="F67" s="17">
        <v>240.57</v>
      </c>
      <c r="G67" s="11"/>
    </row>
    <row r="68" spans="1:7" ht="14.25" thickBot="1">
      <c r="A68" s="7"/>
      <c r="B68" s="7"/>
      <c r="C68" s="7"/>
      <c r="D68" s="8"/>
      <c r="E68" s="8"/>
      <c r="F68" s="8"/>
      <c r="G68" s="7"/>
    </row>
    <row r="69" spans="1:7" ht="17.25" customHeight="1" thickBot="1">
      <c r="A69" s="97" t="s">
        <v>14</v>
      </c>
      <c r="B69" s="98"/>
      <c r="C69" s="99">
        <f>SUM(C62,C66:C67)</f>
        <v>47869.327</v>
      </c>
      <c r="D69" s="27">
        <f>SUM(D62,D66:D67)</f>
        <v>12980.6</v>
      </c>
      <c r="E69" s="27">
        <f>SUM(E62,E66:E67)</f>
        <v>0</v>
      </c>
      <c r="F69" s="99">
        <f>SUM(F62,F66:F67)</f>
        <v>60849.927</v>
      </c>
      <c r="G69" s="28">
        <f>SUM(G62)</f>
        <v>26222.52</v>
      </c>
    </row>
    <row r="70" spans="1:7" ht="14.25">
      <c r="A70" s="30"/>
      <c r="B70" s="30"/>
      <c r="C70" s="30"/>
      <c r="D70" s="31"/>
      <c r="E70" s="31"/>
      <c r="F70" s="31"/>
      <c r="G70" s="30"/>
    </row>
    <row r="71" spans="1:7" ht="14.25">
      <c r="A71" s="30" t="s">
        <v>27</v>
      </c>
      <c r="B71" s="29"/>
      <c r="C71" s="30"/>
      <c r="D71" s="31"/>
      <c r="E71" s="31"/>
      <c r="F71" s="31"/>
      <c r="G71" s="30"/>
    </row>
    <row r="72" spans="1:7" ht="12.75" customHeight="1">
      <c r="A72" s="30"/>
      <c r="B72" s="29"/>
      <c r="C72" s="30"/>
      <c r="D72" s="31"/>
      <c r="E72" s="31"/>
      <c r="F72" s="31"/>
      <c r="G72" s="30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 Rusková</cp:lastModifiedBy>
  <cp:lastPrinted>2018-11-07T08:09:08Z</cp:lastPrinted>
  <dcterms:created xsi:type="dcterms:W3CDTF">2006-11-23T10:58:47Z</dcterms:created>
  <dcterms:modified xsi:type="dcterms:W3CDTF">2018-12-06T07:47:27Z</dcterms:modified>
  <cp:category/>
  <cp:version/>
  <cp:contentType/>
  <cp:contentStatus/>
</cp:coreProperties>
</file>