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<sst xmlns="http://schemas.openxmlformats.org/spreadsheetml/2006/main" count="42" uniqueCount="42">
  <si>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Poř.č.</t>
  </si>
  <si>
    <t>Majetek podle skupin pro vybrané údaje majetkové evidence</t>
  </si>
  <si>
    <t>Vyhodnocení stavu majetku vyjadřené v % opotřebení</t>
  </si>
  <si>
    <t>Teoretická doba akumulace finančních prostředků v počtu roků</t>
  </si>
  <si>
    <t>Délka potrubí v roce schválení plánu v km</t>
  </si>
  <si>
    <t>Kanalizace, přiváděcí stoky + stoková síť</t>
  </si>
  <si>
    <t>Čistírny odpadních vod</t>
  </si>
  <si>
    <t>CELKEM</t>
  </si>
  <si>
    <t>*</t>
  </si>
  <si>
    <t>Obnova viz § 2 odst. 9 zákona č.274/2001 Sb., o vodovodech a kanalizacích pro veřejnou potřebu, ve znění pozdějších předpisů</t>
  </si>
  <si>
    <t>Finanční prostředky získané z vodného a stočného, v komentáři vlastník popíše zdroje této hodnoty (nájemné, odpisy účetní, opravy, popř.prostředky účelově určené pro obnovu tímto plánem)</t>
  </si>
  <si>
    <t>Finanční prostředky ostatní - jedná se o jiné než získané z vodného a stočného, v komentáři vlastník popíše způsob členění a stanovení této hodnoty (např. dotace, zdroje z příjmu obcí, úvěry atd.)</t>
  </si>
  <si>
    <t>Datum schválení:</t>
  </si>
  <si>
    <t>Č.j.:</t>
  </si>
  <si>
    <t>Razítko vlastníka a podpis statutárního zástupce:</t>
  </si>
  <si>
    <t>Majetek podle skupin pro VUME</t>
  </si>
  <si>
    <t xml:space="preserve">Hodnota majetku v reprodukční pořizovací ceně jako součet všech příslušných položek uvedených ve vybraných údajích majetkové evidence (VÚME) v mil.Kč </t>
  </si>
  <si>
    <t xml:space="preserve">Finanční prostředky zajišťované na obnovu* vodovodů a kanalizace v mil.Kč </t>
  </si>
  <si>
    <t>Tabulka PFO dle přílohy 18 vyhlášky č.428/2001 Sb., v platném znění</t>
  </si>
  <si>
    <t>2a</t>
  </si>
  <si>
    <t>3a</t>
  </si>
  <si>
    <t>2b</t>
  </si>
  <si>
    <t>3b</t>
  </si>
  <si>
    <t>2025-2029</t>
  </si>
  <si>
    <t>Kunín</t>
  </si>
  <si>
    <t>8115-677281-00600733-3/1</t>
  </si>
  <si>
    <t>kanalizace na ČOV - levobřežní</t>
  </si>
  <si>
    <t>8115-677281-00600733-3/2</t>
  </si>
  <si>
    <t>kanalizace na ČOV - pravobřežní</t>
  </si>
  <si>
    <t>8115-677281-00600733-4/1</t>
  </si>
  <si>
    <t>ČOV levobřežní</t>
  </si>
  <si>
    <t>4a</t>
  </si>
  <si>
    <t>5a</t>
  </si>
  <si>
    <t>4b</t>
  </si>
  <si>
    <t>5b</t>
  </si>
  <si>
    <t>8115-677281-00600733-4/2</t>
  </si>
  <si>
    <t>ČOV pravobřežní</t>
  </si>
  <si>
    <t>2a,2b,4a,4b</t>
  </si>
  <si>
    <t>3a,3b,5a,5b</t>
  </si>
  <si>
    <t>Celkem řádky 2,4</t>
  </si>
  <si>
    <t>Celkem řádky 3,5</t>
  </si>
  <si>
    <t>IČO: 00600733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</si>
</sst>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1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0" xfId="0" applyBorder="1" applyAlignment="1" quotePrefix="1">
      <alignment/>
    </xf>
    <xf numFmtId="2" fontId="0" fillId="0" borderId="16" xfId="0" applyNumberFormat="1" applyBorder="1" applyAlignment="1">
      <alignment/>
    </xf>
    <xf numFmtId="0" fontId="0" fillId="0" borderId="20" xfId="0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/>
    </xf>
    <xf numFmtId="49" fontId="0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39" xfId="0" applyBorder="1" applyAlignment="1" quotePrefix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Font="1" applyBorder="1" applyAlignment="1">
      <alignment horizontal="justify" vertical="center"/>
    </xf>
    <xf numFmtId="0" fontId="0" fillId="0" borderId="47" xfId="0" applyFont="1" applyBorder="1" applyAlignment="1">
      <alignment horizontal="justify" vertical="center"/>
    </xf>
    <xf numFmtId="0" fontId="0" fillId="0" borderId="33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0" fontId="0" fillId="0" borderId="11" xfId="0" applyBorder="1" applyAlignment="1">
      <alignment/>
    </xf>
    <xf numFmtId="0" fontId="0" fillId="0" borderId="48" xfId="0" applyFont="1" applyBorder="1" applyAlignment="1">
      <alignment horizontal="justify" vertical="center"/>
    </xf>
    <xf numFmtId="0" fontId="0" fillId="0" borderId="46" xfId="0" applyFont="1" applyBorder="1" applyAlignment="1">
      <alignment horizontal="justify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49" xfId="0" applyFont="1" applyBorder="1" applyAlignment="1">
      <alignment horizontal="justify" vertical="center"/>
    </xf>
    <xf numFmtId="0" fontId="0" fillId="0" borderId="42" xfId="0" applyFont="1" applyBorder="1" applyAlignment="1">
      <alignment horizontal="justify" vertical="center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66" fontId="0" fillId="0" borderId="30" xfId="0" applyNumberFormat="1" applyFill="1" applyBorder="1" applyAlignment="1">
      <alignment horizontal="center" vertical="top"/>
    </xf>
    <xf numFmtId="166" fontId="0" fillId="0" borderId="11" xfId="0" applyNumberFormat="1" applyFill="1" applyBorder="1" applyAlignment="1">
      <alignment horizontal="center" vertical="top"/>
    </xf>
    <xf numFmtId="166" fontId="0" fillId="0" borderId="34" xfId="0" applyNumberFormat="1" applyFill="1" applyBorder="1" applyAlignment="1">
      <alignment horizontal="center" vertical="top"/>
    </xf>
    <xf numFmtId="2" fontId="0" fillId="0" borderId="45" xfId="0" applyNumberFormat="1" applyBorder="1" applyAlignment="1">
      <alignment horizontal="center" vertical="top"/>
    </xf>
    <xf numFmtId="2" fontId="0" fillId="0" borderId="46" xfId="0" applyNumberFormat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0" fillId="0" borderId="30" xfId="0" applyNumberFormat="1" applyBorder="1" applyAlignment="1">
      <alignment horizontal="center" vertical="top"/>
    </xf>
    <xf numFmtId="2" fontId="0" fillId="0" borderId="48" xfId="0" applyNumberForma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top"/>
    </xf>
    <xf numFmtId="166" fontId="0" fillId="0" borderId="54" xfId="0" applyNumberFormat="1" applyFill="1" applyBorder="1" applyAlignment="1">
      <alignment horizontal="center" vertical="top"/>
    </xf>
    <xf numFmtId="0" fontId="0" fillId="0" borderId="54" xfId="0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48" xfId="0" applyFont="1" applyBorder="1" applyAlignment="1">
      <alignment horizontal="justify" vertical="center"/>
    </xf>
    <xf numFmtId="0" fontId="1" fillId="0" borderId="52" xfId="0" applyFont="1" applyBorder="1" applyAlignment="1">
      <alignment horizontal="justify" vertical="center"/>
    </xf>
    <xf numFmtId="0" fontId="1" fillId="0" borderId="46" xfId="0" applyFont="1" applyBorder="1" applyAlignment="1">
      <alignment horizontal="justify" vertical="center"/>
    </xf>
    <xf numFmtId="0" fontId="0" fillId="0" borderId="30" xfId="0" applyFill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6.00390625" style="0" customWidth="1"/>
    <col min="2" max="2" width="10.875" style="0" customWidth="1"/>
    <col min="3" max="4" width="24.50390625" style="0" customWidth="1"/>
    <col min="5" max="5" width="41.50390625" style="0" customWidth="1"/>
    <col min="6" max="8" width="17.75390625" style="0" customWidth="1"/>
  </cols>
  <sheetData>
    <row r="1" spans="9:14" ht="12">
      <c r="I1" s="52"/>
      <c r="J1" s="52"/>
      <c r="K1" s="52"/>
      <c r="L1" s="52"/>
      <c r="M1" s="52"/>
      <c r="N1" s="52"/>
    </row>
    <row r="2" spans="2:14" ht="12">
      <c r="B2" t="s">
        <v>13</v>
      </c>
      <c r="I2" s="52"/>
      <c r="J2" s="52"/>
      <c r="K2" s="52"/>
      <c r="L2" s="52"/>
      <c r="M2" s="52"/>
      <c r="N2" s="52"/>
    </row>
    <row r="3" spans="2:14" ht="12">
      <c r="B3" t="s">
        <v>12</v>
      </c>
      <c r="F3" t="s">
        <v>14</v>
      </c>
      <c r="I3" s="52"/>
      <c r="J3" s="52"/>
      <c r="K3" s="52"/>
      <c r="L3" s="52"/>
      <c r="M3" s="52"/>
      <c r="N3" s="52"/>
    </row>
    <row r="4" spans="9:14" ht="12">
      <c r="I4" s="52"/>
      <c r="J4" s="52"/>
      <c r="K4" s="52"/>
      <c r="L4" s="52"/>
      <c r="M4" s="52"/>
      <c r="N4" s="52"/>
    </row>
    <row r="5" spans="9:14" ht="12">
      <c r="I5" s="52"/>
      <c r="J5" s="52"/>
      <c r="K5" s="52"/>
      <c r="L5" s="52"/>
      <c r="M5" s="52"/>
      <c r="N5" s="52"/>
    </row>
    <row r="6" spans="9:14" ht="12">
      <c r="I6" s="52"/>
      <c r="J6" s="52"/>
      <c r="K6" s="52"/>
      <c r="L6" s="52"/>
      <c r="M6" s="52"/>
      <c r="N6" s="52"/>
    </row>
    <row r="7" spans="2:14" ht="18">
      <c r="B7" s="23" t="s">
        <v>18</v>
      </c>
      <c r="F7" s="33" t="s">
        <v>24</v>
      </c>
      <c r="G7" t="s">
        <v>41</v>
      </c>
      <c r="I7" s="52"/>
      <c r="J7" s="52"/>
      <c r="K7" s="52"/>
      <c r="L7" s="52"/>
      <c r="M7" s="52"/>
      <c r="N7" s="52"/>
    </row>
    <row r="8" spans="9:14" ht="12.75" thickBot="1">
      <c r="I8" s="53"/>
      <c r="J8" s="53"/>
      <c r="K8" s="53"/>
      <c r="L8" s="53"/>
      <c r="M8" s="53"/>
      <c r="N8" s="53"/>
    </row>
    <row r="9" spans="2:14" ht="51.75" customHeight="1">
      <c r="B9" s="61" t="s">
        <v>0</v>
      </c>
      <c r="C9" s="63" t="s">
        <v>1</v>
      </c>
      <c r="D9" s="65" t="s">
        <v>15</v>
      </c>
      <c r="E9" s="63" t="s">
        <v>16</v>
      </c>
      <c r="F9" s="63" t="s">
        <v>2</v>
      </c>
      <c r="G9" s="57" t="s">
        <v>3</v>
      </c>
      <c r="H9" s="59" t="s">
        <v>4</v>
      </c>
      <c r="I9" s="54" t="s">
        <v>17</v>
      </c>
      <c r="J9" s="55"/>
      <c r="K9" s="55"/>
      <c r="L9" s="55"/>
      <c r="M9" s="55"/>
      <c r="N9" s="56"/>
    </row>
    <row r="10" spans="2:24" ht="12.75">
      <c r="B10" s="62"/>
      <c r="C10" s="64"/>
      <c r="D10" s="66"/>
      <c r="E10" s="64"/>
      <c r="F10" s="64"/>
      <c r="G10" s="58"/>
      <c r="H10" s="60"/>
      <c r="I10" s="49">
        <v>2020</v>
      </c>
      <c r="J10" s="35">
        <v>2021</v>
      </c>
      <c r="K10" s="35">
        <v>2022</v>
      </c>
      <c r="L10" s="35">
        <v>2023</v>
      </c>
      <c r="M10" s="35">
        <v>2024</v>
      </c>
      <c r="N10" s="36" t="s">
        <v>23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14" ht="12.75" thickBot="1">
      <c r="B11" s="17">
        <v>1</v>
      </c>
      <c r="C11" s="18">
        <v>2</v>
      </c>
      <c r="D11" s="18"/>
      <c r="E11" s="19">
        <v>3</v>
      </c>
      <c r="F11" s="19">
        <v>4</v>
      </c>
      <c r="G11" s="20">
        <v>5</v>
      </c>
      <c r="H11" s="21">
        <v>6</v>
      </c>
      <c r="I11" s="17">
        <v>7</v>
      </c>
      <c r="J11" s="19">
        <v>8</v>
      </c>
      <c r="K11" s="19">
        <v>9</v>
      </c>
      <c r="L11" s="19">
        <v>10</v>
      </c>
      <c r="M11" s="19">
        <v>11</v>
      </c>
      <c r="N11" s="22">
        <v>12</v>
      </c>
    </row>
    <row r="12" spans="2:14" ht="12">
      <c r="B12" s="27" t="s">
        <v>19</v>
      </c>
      <c r="C12" s="90" t="s">
        <v>5</v>
      </c>
      <c r="D12" s="28" t="s">
        <v>25</v>
      </c>
      <c r="E12" s="81">
        <v>19.46</v>
      </c>
      <c r="F12" s="93">
        <v>10</v>
      </c>
      <c r="G12" s="72">
        <f>PRODUCT(90,1/100,(100-F12))</f>
        <v>81</v>
      </c>
      <c r="H12" s="82">
        <v>5.35</v>
      </c>
      <c r="I12" s="29">
        <f>PRODUCT(E12,1/G12)</f>
        <v>0.2402469135802469</v>
      </c>
      <c r="J12" s="30">
        <f>$I$12</f>
        <v>0.2402469135802469</v>
      </c>
      <c r="K12" s="30">
        <f>$I$12</f>
        <v>0.2402469135802469</v>
      </c>
      <c r="L12" s="30">
        <f>$I$12</f>
        <v>0.2402469135802469</v>
      </c>
      <c r="M12" s="30">
        <f>$I$12</f>
        <v>0.2402469135802469</v>
      </c>
      <c r="N12" s="31">
        <f>SUM(I12:M12)</f>
        <v>1.2012345679012346</v>
      </c>
    </row>
    <row r="13" spans="2:14" ht="12">
      <c r="B13" s="1" t="s">
        <v>20</v>
      </c>
      <c r="C13" s="91"/>
      <c r="D13" s="37" t="s">
        <v>26</v>
      </c>
      <c r="E13" s="80"/>
      <c r="F13" s="78"/>
      <c r="G13" s="73"/>
      <c r="H13" s="76"/>
      <c r="I13" s="13"/>
      <c r="J13" s="2"/>
      <c r="K13" s="2"/>
      <c r="L13" s="2"/>
      <c r="M13" s="2"/>
      <c r="N13" s="3"/>
    </row>
    <row r="14" spans="2:14" ht="12">
      <c r="B14" s="6" t="s">
        <v>21</v>
      </c>
      <c r="C14" s="91"/>
      <c r="D14" s="24" t="s">
        <v>27</v>
      </c>
      <c r="E14" s="79">
        <v>6.99</v>
      </c>
      <c r="F14" s="77">
        <v>10</v>
      </c>
      <c r="G14" s="74">
        <f>PRODUCT(90,1/100,(100-F14))</f>
        <v>81</v>
      </c>
      <c r="H14" s="75">
        <v>1.92</v>
      </c>
      <c r="I14" s="14">
        <f>PRODUCT(E14,1/G14)</f>
        <v>0.08629629629629629</v>
      </c>
      <c r="J14" s="11">
        <f>$I$14</f>
        <v>0.08629629629629629</v>
      </c>
      <c r="K14" s="11">
        <f>$I$14</f>
        <v>0.08629629629629629</v>
      </c>
      <c r="L14" s="11">
        <f>$I$14</f>
        <v>0.08629629629629629</v>
      </c>
      <c r="M14" s="11">
        <f>$I$14</f>
        <v>0.08629629629629629</v>
      </c>
      <c r="N14" s="12">
        <v>0.45</v>
      </c>
    </row>
    <row r="15" spans="2:14" ht="12">
      <c r="B15" s="1" t="s">
        <v>22</v>
      </c>
      <c r="C15" s="92"/>
      <c r="D15" s="37" t="s">
        <v>28</v>
      </c>
      <c r="E15" s="80"/>
      <c r="F15" s="78"/>
      <c r="G15" s="73"/>
      <c r="H15" s="76"/>
      <c r="I15" s="13"/>
      <c r="J15" s="2"/>
      <c r="K15" s="2"/>
      <c r="L15" s="2"/>
      <c r="M15" s="2"/>
      <c r="N15" s="3"/>
    </row>
    <row r="16" spans="2:14" ht="12">
      <c r="B16" s="6" t="s">
        <v>31</v>
      </c>
      <c r="C16" s="83" t="s">
        <v>6</v>
      </c>
      <c r="D16" s="45" t="s">
        <v>29</v>
      </c>
      <c r="E16" s="79">
        <v>9.67</v>
      </c>
      <c r="F16" s="77">
        <v>22.4</v>
      </c>
      <c r="G16" s="74">
        <f>PRODUCT(40,1/100,(100-F16))</f>
        <v>31.04</v>
      </c>
      <c r="H16" s="50"/>
      <c r="I16" s="14">
        <f>PRODUCT(E16,1/G16)</f>
        <v>0.31153350515463923</v>
      </c>
      <c r="J16" s="11">
        <f>$I$16</f>
        <v>0.31153350515463923</v>
      </c>
      <c r="K16" s="11">
        <f>$I$16</f>
        <v>0.31153350515463923</v>
      </c>
      <c r="L16" s="11">
        <f>$I$16</f>
        <v>0.31153350515463923</v>
      </c>
      <c r="M16" s="11">
        <f>$I$16</f>
        <v>0.31153350515463923</v>
      </c>
      <c r="N16" s="12">
        <v>1.55</v>
      </c>
    </row>
    <row r="17" spans="2:14" ht="12">
      <c r="B17" s="1" t="s">
        <v>32</v>
      </c>
      <c r="C17" s="84"/>
      <c r="D17" s="46" t="s">
        <v>30</v>
      </c>
      <c r="E17" s="80"/>
      <c r="F17" s="78"/>
      <c r="G17" s="73"/>
      <c r="H17" s="51"/>
      <c r="I17" s="13"/>
      <c r="J17" s="2"/>
      <c r="K17" s="2"/>
      <c r="L17" s="2"/>
      <c r="M17" s="2"/>
      <c r="N17" s="3"/>
    </row>
    <row r="18" spans="2:14" ht="12">
      <c r="B18" s="16" t="s">
        <v>33</v>
      </c>
      <c r="C18" s="84"/>
      <c r="D18" s="41" t="s">
        <v>35</v>
      </c>
      <c r="E18" s="79">
        <v>5.23</v>
      </c>
      <c r="F18" s="77">
        <v>22.4</v>
      </c>
      <c r="G18" s="74">
        <f>PRODUCT(40,1/100,(100-F18))</f>
        <v>31.04</v>
      </c>
      <c r="H18" s="50"/>
      <c r="I18" s="14">
        <f>PRODUCT(E18,1/G18)</f>
        <v>0.16849226804123715</v>
      </c>
      <c r="J18" s="11">
        <f>$I$18</f>
        <v>0.16849226804123715</v>
      </c>
      <c r="K18" s="11">
        <f>$I$18</f>
        <v>0.16849226804123715</v>
      </c>
      <c r="L18" s="11">
        <f>$I$18</f>
        <v>0.16849226804123715</v>
      </c>
      <c r="M18" s="11">
        <f>$I$18</f>
        <v>0.16849226804123715</v>
      </c>
      <c r="N18" s="12">
        <v>0.85</v>
      </c>
    </row>
    <row r="19" spans="2:14" ht="12.75" thickBot="1">
      <c r="B19" s="32" t="s">
        <v>34</v>
      </c>
      <c r="C19" s="85"/>
      <c r="D19" s="47" t="s">
        <v>36</v>
      </c>
      <c r="E19" s="86"/>
      <c r="F19" s="88"/>
      <c r="G19" s="87"/>
      <c r="H19" s="89"/>
      <c r="I19" s="42"/>
      <c r="J19" s="43"/>
      <c r="K19" s="43"/>
      <c r="L19" s="43"/>
      <c r="M19" s="43"/>
      <c r="N19" s="44"/>
    </row>
    <row r="20" spans="2:14" ht="12">
      <c r="B20" s="16">
        <v>6</v>
      </c>
      <c r="C20" s="10" t="s">
        <v>7</v>
      </c>
      <c r="D20" s="10"/>
      <c r="E20" s="26">
        <v>41.35</v>
      </c>
      <c r="F20" s="70"/>
      <c r="G20" s="71"/>
      <c r="H20" s="48">
        <f>SUM(H12:H15)</f>
        <v>7.27</v>
      </c>
      <c r="I20" s="38">
        <v>0.81</v>
      </c>
      <c r="J20" s="30">
        <v>0.81</v>
      </c>
      <c r="K20" s="30">
        <v>0.81</v>
      </c>
      <c r="L20" s="30">
        <v>0.81</v>
      </c>
      <c r="M20" s="30">
        <v>0.81</v>
      </c>
      <c r="N20" s="39">
        <v>4.05</v>
      </c>
    </row>
    <row r="21" spans="2:14" ht="12">
      <c r="B21" s="7">
        <v>7</v>
      </c>
      <c r="C21" s="67" t="s">
        <v>39</v>
      </c>
      <c r="D21" s="67"/>
      <c r="E21" s="67"/>
      <c r="F21" s="67"/>
      <c r="G21" s="67"/>
      <c r="H21" s="68"/>
      <c r="I21" s="25">
        <v>0.81</v>
      </c>
      <c r="J21" s="11">
        <v>0.81</v>
      </c>
      <c r="K21" s="11">
        <v>0.81</v>
      </c>
      <c r="L21" s="11">
        <v>0.81</v>
      </c>
      <c r="M21" s="11">
        <v>0.81</v>
      </c>
      <c r="N21" s="40">
        <v>4.05</v>
      </c>
    </row>
    <row r="22" spans="2:14" ht="12.75" thickBot="1">
      <c r="B22" s="8">
        <v>8</v>
      </c>
      <c r="C22" s="69" t="s">
        <v>40</v>
      </c>
      <c r="D22" s="69"/>
      <c r="E22" s="69"/>
      <c r="F22" s="69"/>
      <c r="G22" s="69"/>
      <c r="H22" s="69"/>
      <c r="I22" s="15"/>
      <c r="J22" s="4"/>
      <c r="K22" s="4"/>
      <c r="L22" s="4"/>
      <c r="M22" s="4"/>
      <c r="N22" s="5"/>
    </row>
    <row r="24" spans="2:3" ht="12">
      <c r="B24" s="9" t="s">
        <v>8</v>
      </c>
      <c r="C24" t="s">
        <v>9</v>
      </c>
    </row>
    <row r="25" spans="2:3" ht="12">
      <c r="B25" s="9" t="s">
        <v>37</v>
      </c>
      <c r="C25" t="s">
        <v>10</v>
      </c>
    </row>
    <row r="26" spans="2:3" ht="12">
      <c r="B26" s="9" t="s">
        <v>38</v>
      </c>
      <c r="C26" t="s">
        <v>11</v>
      </c>
    </row>
  </sheetData>
  <sheetProtection/>
  <mergeCells count="30">
    <mergeCell ref="H12:H13"/>
    <mergeCell ref="C16:C19"/>
    <mergeCell ref="E18:E19"/>
    <mergeCell ref="G18:G19"/>
    <mergeCell ref="F18:F19"/>
    <mergeCell ref="H18:H19"/>
    <mergeCell ref="C12:C15"/>
    <mergeCell ref="E14:E15"/>
    <mergeCell ref="F12:F13"/>
    <mergeCell ref="F14:F15"/>
    <mergeCell ref="C21:H21"/>
    <mergeCell ref="C22:H22"/>
    <mergeCell ref="F20:G20"/>
    <mergeCell ref="G12:G13"/>
    <mergeCell ref="G14:G15"/>
    <mergeCell ref="H14:H15"/>
    <mergeCell ref="F16:F17"/>
    <mergeCell ref="G16:G17"/>
    <mergeCell ref="E16:E17"/>
    <mergeCell ref="E12:E13"/>
    <mergeCell ref="H16:H17"/>
    <mergeCell ref="I1:N8"/>
    <mergeCell ref="I9:N9"/>
    <mergeCell ref="G9:G10"/>
    <mergeCell ref="H9:H10"/>
    <mergeCell ref="B9:B10"/>
    <mergeCell ref="C9:C10"/>
    <mergeCell ref="E9:E10"/>
    <mergeCell ref="F9:F10"/>
    <mergeCell ref="D9:D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</dc:creator>
  <cp:keywords/>
  <dc:description/>
  <cp:lastModifiedBy>Bohuslava Vavříková</cp:lastModifiedBy>
  <dcterms:created xsi:type="dcterms:W3CDTF">2016-06-02T10:15:20Z</dcterms:created>
  <dcterms:modified xsi:type="dcterms:W3CDTF">2019-12-02T14:02:08Z</dcterms:modified>
  <cp:category/>
  <cp:version/>
  <cp:contentType/>
  <cp:contentStatus/>
</cp:coreProperties>
</file>