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astupitelstvo obce\ZO_2018_2022\12_ZO_14.12.2020\"/>
    </mc:Choice>
  </mc:AlternateContent>
  <xr:revisionPtr revIDLastSave="0" documentId="13_ncr:1_{8723FDB3-E1A7-4164-82B4-2A92F2570C01}" xr6:coauthVersionLast="45" xr6:coauthVersionMax="45" xr10:uidLastSave="{00000000-0000-0000-0000-000000000000}"/>
  <bookViews>
    <workbookView xWindow="-118" yWindow="-118" windowWidth="16992" windowHeight="13026" xr2:uid="{00000000-000D-0000-FFFF-FFFF00000000}"/>
  </bookViews>
  <sheets>
    <sheet name="5. URO 2020" sheetId="1" r:id="rId1"/>
  </sheets>
  <calcPr calcId="181029"/>
</workbook>
</file>

<file path=xl/calcChain.xml><?xml version="1.0" encoding="utf-8"?>
<calcChain xmlns="http://schemas.openxmlformats.org/spreadsheetml/2006/main">
  <c r="F21" i="1" l="1"/>
  <c r="F22" i="1" s="1"/>
  <c r="G21" i="1"/>
  <c r="G22" i="1" s="1"/>
  <c r="H21" i="1"/>
  <c r="H22" i="1" s="1"/>
  <c r="E21" i="1" l="1"/>
  <c r="E22" i="1" s="1"/>
  <c r="H32" i="1" l="1"/>
  <c r="D47" i="1" l="1"/>
  <c r="G42" i="1" l="1"/>
  <c r="G32" i="1"/>
  <c r="E32" i="1" l="1"/>
  <c r="F32" i="1"/>
  <c r="H42" i="1" l="1"/>
  <c r="F42" i="1"/>
  <c r="E42" i="1"/>
</calcChain>
</file>

<file path=xl/sharedStrings.xml><?xml version="1.0" encoding="utf-8"?>
<sst xmlns="http://schemas.openxmlformats.org/spreadsheetml/2006/main" count="71" uniqueCount="49">
  <si>
    <t>Financování</t>
  </si>
  <si>
    <t>v tis. Kč</t>
  </si>
  <si>
    <t>Neinvestiční přijaté dotace ze SR</t>
  </si>
  <si>
    <t>Dotace z Úřadu práce na VPP</t>
  </si>
  <si>
    <t>tvorba sociálního fondu - orj. 236100</t>
  </si>
  <si>
    <t>Název položky / popis</t>
  </si>
  <si>
    <t>Odvět. třídění</t>
  </si>
  <si>
    <t>Druh. třídění</t>
  </si>
  <si>
    <t>1xxx</t>
  </si>
  <si>
    <t>2xxx</t>
  </si>
  <si>
    <t>3xxx</t>
  </si>
  <si>
    <t>4xxx</t>
  </si>
  <si>
    <t>Přijaté transfery celkem</t>
  </si>
  <si>
    <t>Příjmy celkem</t>
  </si>
  <si>
    <t>Příjmy</t>
  </si>
  <si>
    <t>Výdaje</t>
  </si>
  <si>
    <t>5xxx</t>
  </si>
  <si>
    <t>Daňové příjmy</t>
  </si>
  <si>
    <t>Nedaňové příjmy</t>
  </si>
  <si>
    <t>Kapitálové příjmy</t>
  </si>
  <si>
    <t>6xxx</t>
  </si>
  <si>
    <t>Kapitálové výdaje</t>
  </si>
  <si>
    <t>Běžné výdaje</t>
  </si>
  <si>
    <t>Výdaje celkem</t>
  </si>
  <si>
    <t>Financování celkem</t>
  </si>
  <si>
    <t>Změna stavu krátkodobých prostředků na bankovních účtech</t>
  </si>
  <si>
    <t>Uhrazené splátky dlouhodobých přijatých půjčených prostředků</t>
  </si>
  <si>
    <t>Saldo</t>
  </si>
  <si>
    <t>Rekapitulace rozpočtu (Kč)</t>
  </si>
  <si>
    <t>Investiční přijaté dotace z MSK "Sportovní a kulturní areál - místo setkávání"</t>
  </si>
  <si>
    <t>Příspěvek na provoz ZŠ a MŠ Kunín</t>
  </si>
  <si>
    <t>Investiční přijaté dotace z MSK - projektová dokumentace - rekonstrukce domu č.p.20</t>
  </si>
  <si>
    <t>změna +/-</t>
  </si>
  <si>
    <t>tis.Kč</t>
  </si>
  <si>
    <t>z toho rezerva</t>
  </si>
  <si>
    <t>Investiční přijaté dotace z MSK - "Kunín - propojovací komunikace před základní školou"</t>
  </si>
  <si>
    <t>Neinvestiční přijaté dotace - volby</t>
  </si>
  <si>
    <t>Neinvestiční přijaté dotace - nenávratný příspěvek</t>
  </si>
  <si>
    <t>4. URO 2020</t>
  </si>
  <si>
    <t>Neinvestiční přijaté dotace ze státních fondů - podpora výměny kotlů</t>
  </si>
  <si>
    <t>Investční přijaté dotace ze státních fondů - podpora výměny kotlů</t>
  </si>
  <si>
    <t>NÁVRH - 5. rozpočtové opatření 2020</t>
  </si>
  <si>
    <t>jednání Zastupitelstva obce Kunín dne 14.12.2020</t>
  </si>
  <si>
    <t>5. URO 2020</t>
  </si>
  <si>
    <t>plnění k 15.11.2020</t>
  </si>
  <si>
    <t>Neinvestiční přijaté dotace z MMR, průtoková dotace pro Základní školu Kunín</t>
  </si>
  <si>
    <t>Investiční přijaté dotace z MMr, ptůtoková dotace pro Základní školu Kunín</t>
  </si>
  <si>
    <t>Investiční transfery zřízeným p.o. - průtoková dotace z MMR, vybudování mulitmediální jazykové učebny v ZŠ Kunín</t>
  </si>
  <si>
    <t>Neinvestiční transfery zřízeným p.o. - průtoková dotace z MMR, vybudování multimediální jazykové učebny v ZŠ Kunín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</si>
</sst>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00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6" fillId="0" borderId="0" xfId="0" applyFont="1" applyAlignment="1"/>
    <xf numFmtId="0" fontId="0" fillId="0" borderId="0" xfId="0" applyBorder="1"/>
    <xf numFmtId="0" fontId="0" fillId="0" borderId="0" xfId="0" applyFont="1" applyBorder="1" applyAlignment="1">
      <alignment horizontal="center" vertical="top"/>
    </xf>
    <xf numFmtId="4" fontId="5" fillId="0" borderId="0" xfId="0" applyNumberFormat="1" applyFont="1" applyBorder="1"/>
    <xf numFmtId="4" fontId="9" fillId="0" borderId="0" xfId="0" applyNumberFormat="1" applyFont="1" applyBorder="1"/>
    <xf numFmtId="0" fontId="1" fillId="0" borderId="0" xfId="0" applyFont="1" applyBorder="1"/>
    <xf numFmtId="0" fontId="5" fillId="0" borderId="0" xfId="0" applyFont="1" applyBorder="1"/>
    <xf numFmtId="0" fontId="0" fillId="0" borderId="6" xfId="0" applyFont="1" applyBorder="1" applyAlignment="1">
      <alignment horizontal="center"/>
    </xf>
    <xf numFmtId="0" fontId="0" fillId="0" borderId="0" xfId="0" applyAlignment="1"/>
    <xf numFmtId="0" fontId="4" fillId="0" borderId="0" xfId="0" applyFont="1" applyFill="1"/>
    <xf numFmtId="0" fontId="11" fillId="0" borderId="0" xfId="0" applyFont="1"/>
    <xf numFmtId="0" fontId="4" fillId="0" borderId="0" xfId="0" applyFont="1"/>
    <xf numFmtId="0" fontId="0" fillId="0" borderId="7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" fontId="0" fillId="0" borderId="24" xfId="0" applyNumberFormat="1" applyFont="1" applyBorder="1"/>
    <xf numFmtId="4" fontId="0" fillId="0" borderId="5" xfId="0" applyNumberFormat="1" applyFont="1" applyBorder="1"/>
    <xf numFmtId="4" fontId="0" fillId="0" borderId="19" xfId="0" applyNumberFormat="1" applyFont="1" applyBorder="1"/>
    <xf numFmtId="2" fontId="8" fillId="0" borderId="13" xfId="0" applyNumberFormat="1" applyFont="1" applyBorder="1"/>
    <xf numFmtId="2" fontId="8" fillId="0" borderId="13" xfId="0" applyNumberFormat="1" applyFont="1" applyFill="1" applyBorder="1"/>
    <xf numFmtId="2" fontId="8" fillId="0" borderId="13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0" xfId="0" applyFont="1"/>
    <xf numFmtId="0" fontId="0" fillId="0" borderId="0" xfId="0" applyNumberFormat="1" applyFont="1"/>
    <xf numFmtId="14" fontId="0" fillId="0" borderId="0" xfId="0" applyNumberFormat="1" applyFont="1"/>
    <xf numFmtId="0" fontId="9" fillId="0" borderId="0" xfId="0" applyNumberFormat="1" applyFont="1"/>
    <xf numFmtId="0" fontId="4" fillId="0" borderId="0" xfId="0" applyFont="1" applyAlignment="1"/>
    <xf numFmtId="4" fontId="5" fillId="0" borderId="3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2" fontId="8" fillId="0" borderId="0" xfId="0" applyNumberFormat="1" applyFont="1" applyBorder="1"/>
    <xf numFmtId="2" fontId="8" fillId="0" borderId="0" xfId="0" applyNumberFormat="1" applyFont="1" applyFill="1" applyBorder="1"/>
    <xf numFmtId="2" fontId="8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0" fillId="0" borderId="0" xfId="0" applyNumberFormat="1" applyFont="1" applyBorder="1"/>
    <xf numFmtId="4" fontId="0" fillId="0" borderId="23" xfId="0" applyNumberFormat="1" applyFont="1" applyBorder="1"/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6" xfId="0" applyFont="1" applyBorder="1"/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2" fillId="0" borderId="0" xfId="0" applyFont="1" applyBorder="1"/>
    <xf numFmtId="0" fontId="12" fillId="0" borderId="0" xfId="0" applyFont="1"/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8" fillId="0" borderId="13" xfId="0" applyNumberFormat="1" applyFont="1" applyFill="1" applyBorder="1" applyAlignment="1"/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8" fillId="0" borderId="17" xfId="0" applyNumberFormat="1" applyFont="1" applyFill="1" applyBorder="1"/>
    <xf numFmtId="2" fontId="8" fillId="0" borderId="6" xfId="0" applyNumberFormat="1" applyFont="1" applyFill="1" applyBorder="1"/>
    <xf numFmtId="2" fontId="8" fillId="0" borderId="6" xfId="0" applyNumberFormat="1" applyFont="1" applyFill="1" applyBorder="1" applyAlignment="1"/>
    <xf numFmtId="2" fontId="8" fillId="0" borderId="1" xfId="0" applyNumberFormat="1" applyFont="1" applyFill="1" applyBorder="1" applyAlignment="1"/>
    <xf numFmtId="2" fontId="8" fillId="0" borderId="17" xfId="0" applyNumberFormat="1" applyFont="1" applyFill="1" applyBorder="1" applyAlignment="1"/>
    <xf numFmtId="2" fontId="8" fillId="0" borderId="1" xfId="0" applyNumberFormat="1" applyFont="1" applyFill="1" applyBorder="1"/>
    <xf numFmtId="2" fontId="0" fillId="0" borderId="1" xfId="0" applyNumberFormat="1" applyFont="1" applyFill="1" applyBorder="1" applyAlignment="1"/>
    <xf numFmtId="2" fontId="0" fillId="0" borderId="17" xfId="0" applyNumberFormat="1" applyFont="1" applyFill="1" applyBorder="1" applyAlignment="1"/>
    <xf numFmtId="2" fontId="0" fillId="0" borderId="1" xfId="0" applyNumberFormat="1" applyFont="1" applyFill="1" applyBorder="1" applyAlignment="1">
      <alignment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3" fontId="0" fillId="0" borderId="0" xfId="0" applyNumberFormat="1" applyFont="1"/>
    <xf numFmtId="4" fontId="5" fillId="0" borderId="0" xfId="0" applyNumberFormat="1" applyFont="1" applyFill="1" applyBorder="1"/>
    <xf numFmtId="4" fontId="0" fillId="0" borderId="0" xfId="0" applyNumberFormat="1" applyFont="1" applyBorder="1" applyAlignment="1">
      <alignment horizontal="right"/>
    </xf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2" fontId="0" fillId="0" borderId="6" xfId="0" applyNumberFormat="1" applyFont="1" applyFill="1" applyBorder="1" applyAlignment="1">
      <alignment vertical="center"/>
    </xf>
    <xf numFmtId="2" fontId="0" fillId="0" borderId="6" xfId="0" applyNumberFormat="1" applyFont="1" applyFill="1" applyBorder="1" applyAlignment="1"/>
    <xf numFmtId="164" fontId="0" fillId="0" borderId="6" xfId="0" applyNumberFormat="1" applyFont="1" applyFill="1" applyBorder="1" applyAlignment="1"/>
    <xf numFmtId="4" fontId="0" fillId="0" borderId="6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NumberFormat="1" applyFont="1" applyFill="1"/>
    <xf numFmtId="0" fontId="5" fillId="0" borderId="3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7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38" xfId="0" applyNumberFormat="1" applyFont="1" applyFill="1" applyBorder="1" applyAlignment="1">
      <alignment vertical="center"/>
    </xf>
    <xf numFmtId="4" fontId="8" fillId="0" borderId="6" xfId="0" applyNumberFormat="1" applyFont="1" applyFill="1" applyBorder="1"/>
    <xf numFmtId="0" fontId="4" fillId="0" borderId="4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vertical="center"/>
    </xf>
    <xf numFmtId="165" fontId="8" fillId="0" borderId="1" xfId="0" applyNumberFormat="1" applyFont="1" applyFill="1" applyBorder="1"/>
    <xf numFmtId="165" fontId="8" fillId="0" borderId="17" xfId="0" applyNumberFormat="1" applyFont="1" applyFill="1" applyBorder="1"/>
    <xf numFmtId="166" fontId="8" fillId="0" borderId="1" xfId="0" applyNumberFormat="1" applyFont="1" applyFill="1" applyBorder="1"/>
    <xf numFmtId="166" fontId="8" fillId="0" borderId="17" xfId="0" applyNumberFormat="1" applyFont="1" applyFill="1" applyBorder="1"/>
    <xf numFmtId="166" fontId="0" fillId="0" borderId="5" xfId="0" applyNumberFormat="1" applyFont="1" applyFill="1" applyBorder="1"/>
    <xf numFmtId="166" fontId="0" fillId="0" borderId="23" xfId="0" applyNumberFormat="1" applyFont="1" applyFill="1" applyBorder="1"/>
    <xf numFmtId="166" fontId="5" fillId="0" borderId="1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vertical="center"/>
    </xf>
    <xf numFmtId="166" fontId="5" fillId="0" borderId="21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166" fontId="5" fillId="0" borderId="37" xfId="0" applyNumberFormat="1" applyFont="1" applyFill="1" applyBorder="1" applyAlignment="1">
      <alignment vertical="center"/>
    </xf>
    <xf numFmtId="4" fontId="0" fillId="0" borderId="0" xfId="0" applyNumberFormat="1"/>
    <xf numFmtId="0" fontId="0" fillId="0" borderId="3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6" fontId="5" fillId="0" borderId="8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6" fontId="0" fillId="0" borderId="42" xfId="0" applyNumberFormat="1" applyFont="1" applyFill="1" applyBorder="1"/>
    <xf numFmtId="166" fontId="0" fillId="0" borderId="41" xfId="0" applyNumberFormat="1" applyFont="1" applyFill="1" applyBorder="1"/>
    <xf numFmtId="4" fontId="0" fillId="0" borderId="43" xfId="0" applyNumberFormat="1" applyFont="1" applyBorder="1"/>
    <xf numFmtId="4" fontId="5" fillId="0" borderId="7" xfId="0" applyNumberFormat="1" applyFont="1" applyBorder="1" applyAlignment="1">
      <alignment vertical="center"/>
    </xf>
    <xf numFmtId="4" fontId="0" fillId="0" borderId="47" xfId="0" applyNumberFormat="1" applyFont="1" applyBorder="1"/>
    <xf numFmtId="4" fontId="5" fillId="0" borderId="6" xfId="0" applyNumberFormat="1" applyFont="1" applyBorder="1" applyAlignment="1">
      <alignment vertical="center"/>
    </xf>
    <xf numFmtId="4" fontId="0" fillId="0" borderId="48" xfId="0" applyNumberFormat="1" applyFont="1" applyBorder="1"/>
    <xf numFmtId="4" fontId="5" fillId="0" borderId="2" xfId="0" applyNumberFormat="1" applyFont="1" applyBorder="1" applyAlignment="1">
      <alignment vertical="center"/>
    </xf>
    <xf numFmtId="0" fontId="12" fillId="0" borderId="11" xfId="0" applyFont="1" applyBorder="1" applyAlignment="1">
      <alignment horizontal="left" vertical="top"/>
    </xf>
    <xf numFmtId="0" fontId="0" fillId="0" borderId="18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10" fillId="0" borderId="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4" fillId="0" borderId="30" xfId="0" applyFont="1" applyBorder="1" applyAlignment="1">
      <alignment horizontal="left"/>
    </xf>
    <xf numFmtId="0" fontId="4" fillId="0" borderId="17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0" fillId="0" borderId="31" xfId="0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62"/>
  <sheetViews>
    <sheetView tabSelected="1" topLeftCell="A22" zoomScale="110" zoomScaleNormal="110" workbookViewId="0">
      <selection activeCell="H49" sqref="H49"/>
    </sheetView>
  </sheetViews>
  <sheetFormatPr defaultRowHeight="15.05" x14ac:dyDescent="0.3"/>
  <cols>
    <col min="1" max="2" width="5.77734375" customWidth="1"/>
    <col min="3" max="3" width="18.77734375" customWidth="1"/>
    <col min="4" max="4" width="17.77734375" customWidth="1"/>
    <col min="5" max="6" width="10.77734375" customWidth="1"/>
    <col min="7" max="7" width="11.77734375" customWidth="1"/>
    <col min="8" max="8" width="9.77734375" customWidth="1"/>
    <col min="9" max="9" width="13.6640625" customWidth="1"/>
    <col min="10" max="10" width="9.88671875" customWidth="1"/>
  </cols>
  <sheetData>
    <row r="2" spans="1:14" ht="18.350000000000001" x14ac:dyDescent="0.35">
      <c r="A2" s="166" t="s">
        <v>41</v>
      </c>
      <c r="B2" s="166"/>
      <c r="C2" s="166"/>
      <c r="D2" s="166"/>
      <c r="E2" s="166"/>
      <c r="F2" s="166"/>
      <c r="G2" s="166"/>
      <c r="H2" s="166"/>
      <c r="I2" s="41"/>
      <c r="J2" s="5"/>
      <c r="K2" s="5"/>
      <c r="L2" s="5"/>
      <c r="M2" s="5"/>
      <c r="N2" s="5"/>
    </row>
    <row r="3" spans="1:14" ht="18.350000000000001" x14ac:dyDescent="0.35">
      <c r="A3" s="167" t="s">
        <v>42</v>
      </c>
      <c r="B3" s="167"/>
      <c r="C3" s="167"/>
      <c r="D3" s="167"/>
      <c r="E3" s="167"/>
      <c r="F3" s="167"/>
      <c r="G3" s="167"/>
      <c r="H3" s="167"/>
      <c r="I3" s="42"/>
      <c r="J3" s="5"/>
      <c r="K3" s="5"/>
      <c r="L3" s="5"/>
      <c r="M3" s="5"/>
      <c r="N3" s="5"/>
    </row>
    <row r="4" spans="1:14" ht="18" customHeight="1" thickBot="1" x14ac:dyDescent="0.35">
      <c r="A4" s="145" t="s">
        <v>14</v>
      </c>
      <c r="B4" s="145"/>
      <c r="C4" s="10"/>
      <c r="D4" s="10"/>
      <c r="E4" s="64"/>
      <c r="F4" s="64"/>
      <c r="G4" s="64"/>
      <c r="H4" s="65" t="s">
        <v>1</v>
      </c>
      <c r="I4" s="43"/>
    </row>
    <row r="5" spans="1:14" ht="29.95" customHeight="1" thickBot="1" x14ac:dyDescent="0.35">
      <c r="A5" s="53" t="s">
        <v>6</v>
      </c>
      <c r="B5" s="54" t="s">
        <v>7</v>
      </c>
      <c r="C5" s="148" t="s">
        <v>5</v>
      </c>
      <c r="D5" s="149"/>
      <c r="E5" s="92" t="s">
        <v>38</v>
      </c>
      <c r="F5" s="66" t="s">
        <v>32</v>
      </c>
      <c r="G5" s="67" t="s">
        <v>43</v>
      </c>
      <c r="H5" s="110" t="s">
        <v>44</v>
      </c>
      <c r="I5" s="44"/>
    </row>
    <row r="6" spans="1:14" ht="17.05" customHeight="1" x14ac:dyDescent="0.3">
      <c r="A6" s="17"/>
      <c r="B6" s="114" t="s">
        <v>8</v>
      </c>
      <c r="C6" s="168" t="s">
        <v>17</v>
      </c>
      <c r="D6" s="169"/>
      <c r="E6" s="78">
        <v>24775</v>
      </c>
      <c r="F6" s="79">
        <v>1907.84</v>
      </c>
      <c r="G6" s="80">
        <v>26682.84</v>
      </c>
      <c r="H6" s="81">
        <v>23111.06</v>
      </c>
      <c r="I6" s="45"/>
    </row>
    <row r="7" spans="1:14" ht="17.05" customHeight="1" x14ac:dyDescent="0.3">
      <c r="A7" s="12"/>
      <c r="B7" s="115" t="s">
        <v>9</v>
      </c>
      <c r="C7" s="156" t="s">
        <v>18</v>
      </c>
      <c r="D7" s="170"/>
      <c r="E7" s="82">
        <v>4650</v>
      </c>
      <c r="F7" s="83">
        <v>1980</v>
      </c>
      <c r="G7" s="84">
        <v>6630</v>
      </c>
      <c r="H7" s="85">
        <v>4559.4799999999996</v>
      </c>
      <c r="I7" s="111"/>
    </row>
    <row r="8" spans="1:14" ht="17.05" customHeight="1" x14ac:dyDescent="0.3">
      <c r="A8" s="12"/>
      <c r="B8" s="115" t="s">
        <v>10</v>
      </c>
      <c r="C8" s="156" t="s">
        <v>19</v>
      </c>
      <c r="D8" s="170"/>
      <c r="E8" s="82">
        <v>7250</v>
      </c>
      <c r="F8" s="83">
        <v>-2256</v>
      </c>
      <c r="G8" s="84">
        <v>4994</v>
      </c>
      <c r="H8" s="85">
        <v>1429.26</v>
      </c>
      <c r="I8" s="45"/>
    </row>
    <row r="9" spans="1:14" ht="15.05" customHeight="1" x14ac:dyDescent="0.3">
      <c r="A9" s="12"/>
      <c r="B9" s="27">
        <v>4111</v>
      </c>
      <c r="C9" s="103" t="s">
        <v>36</v>
      </c>
      <c r="D9" s="102"/>
      <c r="E9" s="96">
        <v>31</v>
      </c>
      <c r="F9" s="98">
        <v>0</v>
      </c>
      <c r="G9" s="99">
        <v>31</v>
      </c>
      <c r="H9" s="97">
        <v>31</v>
      </c>
      <c r="I9" s="45"/>
    </row>
    <row r="10" spans="1:14" ht="15.05" customHeight="1" x14ac:dyDescent="0.3">
      <c r="A10" s="12"/>
      <c r="B10" s="27">
        <v>4111</v>
      </c>
      <c r="C10" s="103" t="s">
        <v>37</v>
      </c>
      <c r="D10" s="102"/>
      <c r="E10" s="96">
        <v>2296.25</v>
      </c>
      <c r="F10" s="98">
        <v>0</v>
      </c>
      <c r="G10" s="99">
        <v>2296.25</v>
      </c>
      <c r="H10" s="97">
        <v>2296.25</v>
      </c>
      <c r="I10" s="45"/>
    </row>
    <row r="11" spans="1:14" ht="15.05" customHeight="1" x14ac:dyDescent="0.3">
      <c r="A11" s="55"/>
      <c r="B11" s="27">
        <v>4112</v>
      </c>
      <c r="C11" s="152" t="s">
        <v>2</v>
      </c>
      <c r="D11" s="171"/>
      <c r="E11" s="70">
        <v>528.6</v>
      </c>
      <c r="F11" s="74">
        <v>0</v>
      </c>
      <c r="G11" s="69">
        <v>528.6</v>
      </c>
      <c r="H11" s="24">
        <v>440.5</v>
      </c>
      <c r="I11" s="46"/>
      <c r="K11" s="15"/>
    </row>
    <row r="12" spans="1:14" ht="29.95" customHeight="1" x14ac:dyDescent="0.3">
      <c r="A12" s="55"/>
      <c r="B12" s="62">
        <v>4116</v>
      </c>
      <c r="C12" s="161" t="s">
        <v>45</v>
      </c>
      <c r="D12" s="162"/>
      <c r="E12" s="70">
        <v>0</v>
      </c>
      <c r="F12" s="118">
        <v>232.27975000000001</v>
      </c>
      <c r="G12" s="119">
        <v>232.27975000000001</v>
      </c>
      <c r="H12" s="24">
        <v>0</v>
      </c>
      <c r="I12" s="46"/>
      <c r="K12" s="15"/>
    </row>
    <row r="13" spans="1:14" ht="29.95" customHeight="1" x14ac:dyDescent="0.3">
      <c r="A13" s="55"/>
      <c r="B13" s="62">
        <v>4113</v>
      </c>
      <c r="C13" s="161" t="s">
        <v>39</v>
      </c>
      <c r="D13" s="162"/>
      <c r="E13" s="70">
        <v>140</v>
      </c>
      <c r="F13" s="74">
        <v>0</v>
      </c>
      <c r="G13" s="69">
        <v>140</v>
      </c>
      <c r="H13" s="24">
        <v>140</v>
      </c>
      <c r="I13" s="46"/>
      <c r="K13" s="15"/>
    </row>
    <row r="14" spans="1:14" ht="15.05" customHeight="1" x14ac:dyDescent="0.3">
      <c r="A14" s="55"/>
      <c r="B14" s="27">
        <v>4116</v>
      </c>
      <c r="C14" s="172" t="s">
        <v>3</v>
      </c>
      <c r="D14" s="173"/>
      <c r="E14" s="70">
        <v>60</v>
      </c>
      <c r="F14" s="74">
        <v>-15.94</v>
      </c>
      <c r="G14" s="69">
        <v>44.06</v>
      </c>
      <c r="H14" s="25">
        <v>44.06</v>
      </c>
      <c r="I14" s="47"/>
      <c r="K14" s="16"/>
    </row>
    <row r="15" spans="1:14" ht="29.95" customHeight="1" x14ac:dyDescent="0.3">
      <c r="A15" s="55"/>
      <c r="B15" s="27">
        <v>4213</v>
      </c>
      <c r="C15" s="159" t="s">
        <v>40</v>
      </c>
      <c r="D15" s="160"/>
      <c r="E15" s="109">
        <v>2450</v>
      </c>
      <c r="F15" s="74">
        <v>0</v>
      </c>
      <c r="G15" s="69">
        <v>2450</v>
      </c>
      <c r="H15" s="25">
        <v>2450</v>
      </c>
      <c r="I15" s="47"/>
      <c r="K15" s="16"/>
    </row>
    <row r="16" spans="1:14" ht="29.95" customHeight="1" x14ac:dyDescent="0.3">
      <c r="A16" s="55"/>
      <c r="B16" s="62">
        <v>4216</v>
      </c>
      <c r="C16" s="159" t="s">
        <v>46</v>
      </c>
      <c r="D16" s="160"/>
      <c r="E16" s="109">
        <v>0</v>
      </c>
      <c r="F16" s="120">
        <v>1545.98155</v>
      </c>
      <c r="G16" s="121">
        <v>1545.98155</v>
      </c>
      <c r="H16" s="25">
        <v>0</v>
      </c>
      <c r="I16" s="47"/>
      <c r="K16" s="16"/>
    </row>
    <row r="17" spans="1:11" ht="29.95" customHeight="1" x14ac:dyDescent="0.3">
      <c r="A17" s="55"/>
      <c r="B17" s="62">
        <v>4222</v>
      </c>
      <c r="C17" s="159" t="s">
        <v>29</v>
      </c>
      <c r="D17" s="160"/>
      <c r="E17" s="71">
        <v>80</v>
      </c>
      <c r="F17" s="72">
        <v>0</v>
      </c>
      <c r="G17" s="73">
        <v>80</v>
      </c>
      <c r="H17" s="63">
        <v>80</v>
      </c>
      <c r="I17" s="47"/>
    </row>
    <row r="18" spans="1:11" ht="29.95" customHeight="1" x14ac:dyDescent="0.3">
      <c r="A18" s="55"/>
      <c r="B18" s="62">
        <v>4222</v>
      </c>
      <c r="C18" s="159" t="s">
        <v>31</v>
      </c>
      <c r="D18" s="160"/>
      <c r="E18" s="94">
        <v>99.4</v>
      </c>
      <c r="F18" s="75">
        <v>-15.9</v>
      </c>
      <c r="G18" s="76">
        <v>83.5</v>
      </c>
      <c r="H18" s="63">
        <v>83.5</v>
      </c>
      <c r="I18" s="47"/>
    </row>
    <row r="19" spans="1:11" ht="29.95" customHeight="1" x14ac:dyDescent="0.3">
      <c r="A19" s="55"/>
      <c r="B19" s="62">
        <v>4222</v>
      </c>
      <c r="C19" s="159" t="s">
        <v>35</v>
      </c>
      <c r="D19" s="160"/>
      <c r="E19" s="95">
        <v>320</v>
      </c>
      <c r="F19" s="75">
        <v>0</v>
      </c>
      <c r="G19" s="76">
        <v>320</v>
      </c>
      <c r="H19" s="63">
        <v>320</v>
      </c>
      <c r="I19" s="47"/>
    </row>
    <row r="20" spans="1:11" ht="15.05" customHeight="1" x14ac:dyDescent="0.3">
      <c r="A20" s="29">
        <v>6330</v>
      </c>
      <c r="B20" s="28">
        <v>4134</v>
      </c>
      <c r="C20" s="172" t="s">
        <v>4</v>
      </c>
      <c r="D20" s="173"/>
      <c r="E20" s="93">
        <v>200</v>
      </c>
      <c r="F20" s="77">
        <v>0</v>
      </c>
      <c r="G20" s="77">
        <v>200</v>
      </c>
      <c r="H20" s="26">
        <v>160.05000000000001</v>
      </c>
      <c r="I20" s="48"/>
      <c r="K20" s="14"/>
    </row>
    <row r="21" spans="1:11" ht="17.05" customHeight="1" thickBot="1" x14ac:dyDescent="0.35">
      <c r="A21" s="104"/>
      <c r="B21" s="105" t="s">
        <v>11</v>
      </c>
      <c r="C21" s="174" t="s">
        <v>12</v>
      </c>
      <c r="D21" s="175"/>
      <c r="E21" s="106">
        <f>SUM(E9:E20)</f>
        <v>6205.25</v>
      </c>
      <c r="F21" s="128">
        <f t="shared" ref="F21:H21" si="0">SUM(F9:F20)</f>
        <v>1746.4213</v>
      </c>
      <c r="G21" s="128">
        <f t="shared" si="0"/>
        <v>7951.6713</v>
      </c>
      <c r="H21" s="108">
        <f t="shared" si="0"/>
        <v>6045.36</v>
      </c>
      <c r="I21" s="49"/>
      <c r="J21" s="14"/>
    </row>
    <row r="22" spans="1:11" ht="20" customHeight="1" thickBot="1" x14ac:dyDescent="0.35">
      <c r="A22" s="157" t="s">
        <v>13</v>
      </c>
      <c r="B22" s="158"/>
      <c r="C22" s="158"/>
      <c r="D22" s="158"/>
      <c r="E22" s="144">
        <f>SUM(E6:E7,E8,E21)</f>
        <v>42880.25</v>
      </c>
      <c r="F22" s="127">
        <f>SUM(F6:F7,F8,F21)</f>
        <v>3378.2613000000001</v>
      </c>
      <c r="G22" s="127">
        <f>SUM(G6:G7,G8,G21)</f>
        <v>46258.511299999998</v>
      </c>
      <c r="H22" s="107">
        <f>SUM(H6:H7,H8,H21)</f>
        <v>35145.159999999996</v>
      </c>
      <c r="I22" s="50"/>
    </row>
    <row r="23" spans="1:11" ht="15.75" customHeight="1" x14ac:dyDescent="0.3">
      <c r="A23" s="18"/>
      <c r="B23" s="18"/>
      <c r="C23" s="18"/>
      <c r="D23" s="18"/>
      <c r="E23" s="8"/>
      <c r="F23" s="8"/>
      <c r="G23" s="8"/>
      <c r="H23" s="8"/>
      <c r="I23" s="8"/>
    </row>
    <row r="24" spans="1:11" ht="18" customHeight="1" thickBot="1" x14ac:dyDescent="0.35">
      <c r="A24" s="58" t="s">
        <v>15</v>
      </c>
      <c r="B24" s="6"/>
      <c r="C24" s="6"/>
      <c r="E24" s="64"/>
      <c r="F24" s="64"/>
      <c r="G24" s="64"/>
      <c r="H24" s="65" t="s">
        <v>1</v>
      </c>
      <c r="I24" s="7"/>
    </row>
    <row r="25" spans="1:11" ht="29.95" customHeight="1" thickBot="1" x14ac:dyDescent="0.35">
      <c r="A25" s="56" t="s">
        <v>6</v>
      </c>
      <c r="B25" s="57" t="s">
        <v>7</v>
      </c>
      <c r="C25" s="148" t="s">
        <v>5</v>
      </c>
      <c r="D25" s="149"/>
      <c r="E25" s="92" t="s">
        <v>38</v>
      </c>
      <c r="F25" s="66" t="s">
        <v>32</v>
      </c>
      <c r="G25" s="67" t="s">
        <v>43</v>
      </c>
      <c r="H25" s="68" t="s">
        <v>44</v>
      </c>
      <c r="I25" s="44"/>
    </row>
    <row r="26" spans="1:11" ht="17.05" customHeight="1" x14ac:dyDescent="0.3">
      <c r="A26" s="130"/>
      <c r="B26" s="131" t="s">
        <v>16</v>
      </c>
      <c r="C26" s="150" t="s">
        <v>22</v>
      </c>
      <c r="D26" s="151"/>
      <c r="E26" s="140">
        <v>27557.84</v>
      </c>
      <c r="F26" s="132">
        <v>232.27975000000001</v>
      </c>
      <c r="G26" s="133">
        <v>27790.119750000002</v>
      </c>
      <c r="H26" s="134">
        <v>18548.54</v>
      </c>
      <c r="I26" s="90" t="s">
        <v>34</v>
      </c>
      <c r="J26" s="89">
        <v>1345.8</v>
      </c>
      <c r="K26" s="16" t="s">
        <v>33</v>
      </c>
    </row>
    <row r="27" spans="1:11" x14ac:dyDescent="0.3">
      <c r="A27" s="30">
        <v>3113</v>
      </c>
      <c r="B27" s="27">
        <v>5331</v>
      </c>
      <c r="C27" s="152" t="s">
        <v>30</v>
      </c>
      <c r="D27" s="153"/>
      <c r="E27" s="141">
        <v>2756.6</v>
      </c>
      <c r="F27" s="22">
        <v>0</v>
      </c>
      <c r="G27" s="52">
        <v>2756.6</v>
      </c>
      <c r="H27" s="23">
        <v>2308.6</v>
      </c>
      <c r="I27" s="51"/>
      <c r="J27" s="100"/>
      <c r="K27" s="16"/>
    </row>
    <row r="28" spans="1:11" ht="45" customHeight="1" x14ac:dyDescent="0.3">
      <c r="A28" s="113">
        <v>3113</v>
      </c>
      <c r="B28" s="112">
        <v>5336</v>
      </c>
      <c r="C28" s="161" t="s">
        <v>48</v>
      </c>
      <c r="D28" s="163"/>
      <c r="E28" s="141">
        <v>0</v>
      </c>
      <c r="F28" s="122">
        <v>232.27975000000001</v>
      </c>
      <c r="G28" s="123">
        <v>232.27975000000001</v>
      </c>
      <c r="H28" s="23">
        <v>0</v>
      </c>
      <c r="I28" s="51"/>
      <c r="J28" s="100"/>
      <c r="K28" s="16"/>
    </row>
    <row r="29" spans="1:11" x14ac:dyDescent="0.3">
      <c r="A29" s="31">
        <v>6330</v>
      </c>
      <c r="B29" s="32">
        <v>5342</v>
      </c>
      <c r="C29" s="154" t="s">
        <v>4</v>
      </c>
      <c r="D29" s="153"/>
      <c r="E29" s="141">
        <v>200</v>
      </c>
      <c r="F29" s="22">
        <v>0</v>
      </c>
      <c r="G29" s="52">
        <v>200</v>
      </c>
      <c r="H29" s="23">
        <v>160.05000000000001</v>
      </c>
      <c r="I29" s="51"/>
      <c r="J29" s="100"/>
    </row>
    <row r="30" spans="1:11" ht="17.05" customHeight="1" x14ac:dyDescent="0.3">
      <c r="A30" s="12"/>
      <c r="B30" s="116" t="s">
        <v>20</v>
      </c>
      <c r="C30" s="155" t="s">
        <v>21</v>
      </c>
      <c r="D30" s="156"/>
      <c r="E30" s="142">
        <v>43032.41</v>
      </c>
      <c r="F30" s="124">
        <v>3145.98155</v>
      </c>
      <c r="G30" s="125">
        <v>46178.39155</v>
      </c>
      <c r="H30" s="117">
        <v>1502.5</v>
      </c>
      <c r="I30" s="90" t="s">
        <v>34</v>
      </c>
      <c r="J30" s="89">
        <v>37398.550000000003</v>
      </c>
      <c r="K30" s="16" t="s">
        <v>33</v>
      </c>
    </row>
    <row r="31" spans="1:11" ht="45" customHeight="1" thickBot="1" x14ac:dyDescent="0.35">
      <c r="A31" s="135">
        <v>3113</v>
      </c>
      <c r="B31" s="136">
        <v>6356</v>
      </c>
      <c r="C31" s="164" t="s">
        <v>47</v>
      </c>
      <c r="D31" s="165"/>
      <c r="E31" s="143">
        <v>0</v>
      </c>
      <c r="F31" s="137">
        <v>1545.98155</v>
      </c>
      <c r="G31" s="138">
        <v>1545.98155</v>
      </c>
      <c r="H31" s="139">
        <v>0</v>
      </c>
      <c r="I31" s="90"/>
      <c r="J31" s="89"/>
      <c r="K31" s="16"/>
    </row>
    <row r="32" spans="1:11" ht="20" customHeight="1" thickBot="1" x14ac:dyDescent="0.35">
      <c r="A32" s="157" t="s">
        <v>23</v>
      </c>
      <c r="B32" s="158"/>
      <c r="C32" s="158"/>
      <c r="D32" s="158"/>
      <c r="E32" s="144">
        <f>SUM(E26,E30)</f>
        <v>70590.25</v>
      </c>
      <c r="F32" s="126">
        <f>SUM(F26,F30)</f>
        <v>3378.2613000000001</v>
      </c>
      <c r="G32" s="127">
        <f>SUM(G26,G30)</f>
        <v>73968.511299999998</v>
      </c>
      <c r="H32" s="87">
        <f>SUM(H26,H30)</f>
        <v>20051.04</v>
      </c>
      <c r="I32" s="8"/>
    </row>
    <row r="33" spans="1:9" ht="15.75" x14ac:dyDescent="0.3">
      <c r="A33" s="11"/>
      <c r="B33" s="10"/>
      <c r="C33" s="10"/>
      <c r="D33" s="8"/>
      <c r="E33" s="9"/>
      <c r="F33" s="9"/>
      <c r="G33" s="9"/>
    </row>
    <row r="34" spans="1:9" ht="15.75" x14ac:dyDescent="0.3">
      <c r="A34" s="11"/>
      <c r="B34" s="10"/>
      <c r="C34" s="10"/>
      <c r="D34" s="8"/>
      <c r="E34" s="9"/>
      <c r="F34" s="9"/>
      <c r="G34" s="9"/>
    </row>
    <row r="35" spans="1:9" ht="15.75" x14ac:dyDescent="0.3">
      <c r="A35" s="11"/>
      <c r="B35" s="10"/>
      <c r="C35" s="10"/>
      <c r="D35" s="8"/>
      <c r="E35" s="9"/>
      <c r="F35" s="9"/>
      <c r="G35" s="9"/>
    </row>
    <row r="36" spans="1:9" ht="15.75" x14ac:dyDescent="0.3">
      <c r="A36" s="11"/>
      <c r="B36" s="10"/>
      <c r="C36" s="10"/>
      <c r="D36" s="8"/>
      <c r="E36" s="9"/>
      <c r="F36" s="9"/>
      <c r="G36" s="9"/>
    </row>
    <row r="37" spans="1:9" ht="15.75" x14ac:dyDescent="0.3">
      <c r="A37" s="11"/>
      <c r="B37" s="10"/>
      <c r="C37" s="10"/>
      <c r="D37" s="8"/>
      <c r="E37" s="9"/>
      <c r="F37" s="9"/>
      <c r="G37" s="9"/>
    </row>
    <row r="38" spans="1:9" ht="18" customHeight="1" thickBot="1" x14ac:dyDescent="0.35">
      <c r="A38" s="59" t="s">
        <v>0</v>
      </c>
      <c r="B38" s="6"/>
      <c r="C38" s="6"/>
      <c r="E38" s="64"/>
      <c r="F38" s="64"/>
      <c r="G38" s="64"/>
      <c r="H38" s="65" t="s">
        <v>1</v>
      </c>
      <c r="I38" s="7"/>
    </row>
    <row r="39" spans="1:9" ht="29.95" customHeight="1" thickBot="1" x14ac:dyDescent="0.35">
      <c r="A39" s="56" t="s">
        <v>6</v>
      </c>
      <c r="B39" s="57" t="s">
        <v>7</v>
      </c>
      <c r="C39" s="148" t="s">
        <v>5</v>
      </c>
      <c r="D39" s="149"/>
      <c r="E39" s="92" t="s">
        <v>38</v>
      </c>
      <c r="F39" s="66" t="s">
        <v>32</v>
      </c>
      <c r="G39" s="67" t="s">
        <v>43</v>
      </c>
      <c r="H39" s="68" t="s">
        <v>44</v>
      </c>
      <c r="I39" s="44"/>
    </row>
    <row r="40" spans="1:9" ht="29.95" customHeight="1" x14ac:dyDescent="0.3">
      <c r="A40" s="19"/>
      <c r="B40" s="60">
        <v>8115</v>
      </c>
      <c r="C40" s="176" t="s">
        <v>25</v>
      </c>
      <c r="D40" s="177"/>
      <c r="E40" s="21">
        <v>29660</v>
      </c>
      <c r="F40" s="22">
        <v>0</v>
      </c>
      <c r="G40" s="52">
        <v>29660</v>
      </c>
      <c r="H40" s="23">
        <v>-13347</v>
      </c>
      <c r="I40" s="51"/>
    </row>
    <row r="41" spans="1:9" ht="29.95" customHeight="1" thickBot="1" x14ac:dyDescent="0.35">
      <c r="A41" s="20"/>
      <c r="B41" s="61">
        <v>8124</v>
      </c>
      <c r="C41" s="146" t="s">
        <v>26</v>
      </c>
      <c r="D41" s="147"/>
      <c r="E41" s="21">
        <v>-1950</v>
      </c>
      <c r="F41" s="22">
        <v>0</v>
      </c>
      <c r="G41" s="52">
        <v>-1950</v>
      </c>
      <c r="H41" s="23">
        <v>-1625</v>
      </c>
      <c r="I41" s="51"/>
    </row>
    <row r="42" spans="1:9" ht="20" customHeight="1" thickBot="1" x14ac:dyDescent="0.35">
      <c r="A42" s="157" t="s">
        <v>24</v>
      </c>
      <c r="B42" s="158"/>
      <c r="C42" s="158"/>
      <c r="D42" s="158"/>
      <c r="E42" s="144">
        <f>SUM(E40:E41)</f>
        <v>27710</v>
      </c>
      <c r="F42" s="86">
        <f>SUM(F40:F41)</f>
        <v>0</v>
      </c>
      <c r="G42" s="38">
        <f>SUM(G40:G41)</f>
        <v>27710</v>
      </c>
      <c r="H42" s="87">
        <f>SUM(H40:H41)</f>
        <v>-14972</v>
      </c>
      <c r="I42" s="8"/>
    </row>
    <row r="43" spans="1:9" ht="15.75" x14ac:dyDescent="0.3">
      <c r="A43" s="1"/>
      <c r="B43" s="1"/>
      <c r="C43" s="1"/>
      <c r="D43" s="2"/>
      <c r="E43" s="2"/>
      <c r="F43" s="2"/>
      <c r="G43" s="2"/>
    </row>
    <row r="44" spans="1:9" ht="15.75" x14ac:dyDescent="0.3">
      <c r="A44" s="1"/>
      <c r="B44" s="1"/>
      <c r="C44" s="36" t="s">
        <v>28</v>
      </c>
      <c r="E44" s="2"/>
      <c r="G44" s="36"/>
    </row>
    <row r="45" spans="1:9" ht="15.75" x14ac:dyDescent="0.3">
      <c r="B45" s="1"/>
      <c r="C45" s="34" t="s">
        <v>14</v>
      </c>
      <c r="D45" s="129">
        <v>46258511.299999997</v>
      </c>
      <c r="E45" s="2"/>
      <c r="G45" s="34"/>
    </row>
    <row r="46" spans="1:9" ht="15.75" x14ac:dyDescent="0.3">
      <c r="A46" s="1"/>
      <c r="B46" s="1"/>
      <c r="C46" s="34" t="s">
        <v>15</v>
      </c>
      <c r="D46" s="129">
        <v>73968511.299999997</v>
      </c>
      <c r="E46" s="2"/>
      <c r="G46" s="34"/>
    </row>
    <row r="47" spans="1:9" ht="15.75" x14ac:dyDescent="0.3">
      <c r="A47" s="1"/>
      <c r="B47" s="1"/>
      <c r="C47" s="34" t="s">
        <v>27</v>
      </c>
      <c r="D47" s="88">
        <f>SUM(D45-D46)</f>
        <v>-27710000</v>
      </c>
      <c r="E47" s="2"/>
      <c r="G47" s="34"/>
    </row>
    <row r="48" spans="1:9" ht="15.75" x14ac:dyDescent="0.3">
      <c r="A48" s="1"/>
      <c r="B48" s="1"/>
      <c r="C48" s="34" t="s">
        <v>0</v>
      </c>
      <c r="D48" s="88">
        <v>27710000</v>
      </c>
      <c r="E48" s="2"/>
      <c r="F48" s="100"/>
      <c r="G48" s="101"/>
    </row>
    <row r="49" spans="1:7" ht="15.75" x14ac:dyDescent="0.3">
      <c r="A49" s="1"/>
      <c r="B49" s="1"/>
      <c r="C49" s="34"/>
      <c r="D49" s="88"/>
      <c r="E49" s="2"/>
      <c r="G49" s="34"/>
    </row>
    <row r="50" spans="1:7" ht="15.75" x14ac:dyDescent="0.3">
      <c r="A50" s="1"/>
      <c r="B50" s="1"/>
      <c r="C50" s="33"/>
      <c r="D50" s="33"/>
      <c r="E50" s="1"/>
      <c r="F50" s="1"/>
      <c r="G50" s="1"/>
    </row>
    <row r="51" spans="1:7" ht="15.75" x14ac:dyDescent="0.3">
      <c r="A51" s="16"/>
      <c r="B51" s="1"/>
      <c r="C51" s="1"/>
      <c r="D51" s="33"/>
      <c r="E51" s="1"/>
      <c r="F51" s="1"/>
      <c r="G51" s="1"/>
    </row>
    <row r="52" spans="1:7" ht="10" customHeight="1" x14ac:dyDescent="0.3">
      <c r="A52" s="16"/>
      <c r="B52" s="1"/>
      <c r="C52" s="1"/>
      <c r="D52" s="33"/>
      <c r="E52" s="1"/>
      <c r="F52" s="1"/>
      <c r="G52" s="1"/>
    </row>
    <row r="53" spans="1:7" ht="15.75" x14ac:dyDescent="0.3">
      <c r="A53" s="91"/>
      <c r="B53" s="3"/>
      <c r="C53" s="39"/>
      <c r="D53" s="35"/>
      <c r="E53" s="4"/>
      <c r="F53" s="4"/>
      <c r="G53" s="4"/>
    </row>
    <row r="54" spans="1:7" ht="10" customHeight="1" x14ac:dyDescent="0.3">
      <c r="A54" s="91"/>
      <c r="B54" s="3"/>
      <c r="C54" s="39"/>
      <c r="D54" s="35"/>
      <c r="E54" s="4"/>
      <c r="F54" s="4"/>
      <c r="G54" s="4"/>
    </row>
    <row r="55" spans="1:7" ht="15.75" x14ac:dyDescent="0.3">
      <c r="A55" s="91"/>
      <c r="B55" s="3"/>
      <c r="C55" s="3"/>
      <c r="D55" s="4"/>
      <c r="E55" s="4"/>
      <c r="F55" s="4"/>
      <c r="G55" s="4"/>
    </row>
    <row r="56" spans="1:7" ht="15.75" x14ac:dyDescent="0.3">
      <c r="A56" s="1"/>
      <c r="B56" s="3"/>
      <c r="C56" s="3"/>
      <c r="D56" s="4"/>
      <c r="E56" s="4"/>
      <c r="F56" s="4"/>
      <c r="G56" s="4"/>
    </row>
    <row r="57" spans="1:7" ht="15.75" x14ac:dyDescent="0.3">
      <c r="A57" s="1"/>
      <c r="B57" s="3"/>
      <c r="C57" s="3"/>
      <c r="D57" s="4"/>
      <c r="E57" s="4"/>
      <c r="F57" s="4"/>
      <c r="G57" s="4"/>
    </row>
    <row r="58" spans="1:7" x14ac:dyDescent="0.3">
      <c r="A58" s="40"/>
    </row>
    <row r="59" spans="1:7" ht="10" customHeight="1" x14ac:dyDescent="0.3">
      <c r="A59" s="40"/>
    </row>
    <row r="60" spans="1:7" x14ac:dyDescent="0.3">
      <c r="A60" s="37"/>
      <c r="B60" s="13"/>
      <c r="C60" s="13"/>
      <c r="D60" s="13"/>
      <c r="E60" s="13"/>
      <c r="F60" s="13"/>
      <c r="G60" s="13"/>
    </row>
    <row r="61" spans="1:7" ht="10" customHeight="1" x14ac:dyDescent="0.3">
      <c r="A61" s="33"/>
    </row>
    <row r="62" spans="1:7" x14ac:dyDescent="0.3">
      <c r="A62" s="37"/>
      <c r="B62" s="13"/>
      <c r="C62" s="13"/>
      <c r="D62" s="13"/>
      <c r="E62" s="13"/>
      <c r="F62" s="13"/>
      <c r="G62" s="13"/>
    </row>
  </sheetData>
  <mergeCells count="31">
    <mergeCell ref="A42:D42"/>
    <mergeCell ref="A2:H2"/>
    <mergeCell ref="A22:D22"/>
    <mergeCell ref="A3:H3"/>
    <mergeCell ref="C5:D5"/>
    <mergeCell ref="C6:D6"/>
    <mergeCell ref="C7:D7"/>
    <mergeCell ref="C8:D8"/>
    <mergeCell ref="C11:D11"/>
    <mergeCell ref="C14:D14"/>
    <mergeCell ref="C17:D17"/>
    <mergeCell ref="C18:D18"/>
    <mergeCell ref="C20:D20"/>
    <mergeCell ref="C21:D21"/>
    <mergeCell ref="C39:D39"/>
    <mergeCell ref="C40:D40"/>
    <mergeCell ref="A4:B4"/>
    <mergeCell ref="C41:D41"/>
    <mergeCell ref="C25:D25"/>
    <mergeCell ref="C26:D26"/>
    <mergeCell ref="C27:D27"/>
    <mergeCell ref="C29:D29"/>
    <mergeCell ref="C30:D30"/>
    <mergeCell ref="A32:D32"/>
    <mergeCell ref="C19:D19"/>
    <mergeCell ref="C13:D13"/>
    <mergeCell ref="C15:D15"/>
    <mergeCell ref="C12:D12"/>
    <mergeCell ref="C16:D16"/>
    <mergeCell ref="C28:D28"/>
    <mergeCell ref="C31:D31"/>
  </mergeCells>
  <pageMargins left="0.59055118110236227" right="0.43307086614173229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5. URO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Cabadajová</dc:creator>
  <cp:lastModifiedBy>Zdeňka Cabadajová</cp:lastModifiedBy>
  <cp:lastPrinted>2020-12-10T07:04:49Z</cp:lastPrinted>
  <dcterms:created xsi:type="dcterms:W3CDTF">2012-11-20T07:00:24Z</dcterms:created>
  <dcterms:modified xsi:type="dcterms:W3CDTF">2020-12-10T08:47:32Z</dcterms:modified>
</cp:coreProperties>
</file>