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<sst xmlns="http://schemas.openxmlformats.org/spreadsheetml/2006/main" count="137" uniqueCount="121">
  <si>
    <t>Příjmy</t>
  </si>
  <si>
    <t>Položka</t>
  </si>
  <si>
    <t>Celkem:</t>
  </si>
  <si>
    <t>Odd.§</t>
  </si>
  <si>
    <t>Činnosti knihovnické</t>
  </si>
  <si>
    <t>Ostatní záležitosti sdělovacích prostředků</t>
  </si>
  <si>
    <t>Bytové hospodářství</t>
  </si>
  <si>
    <t>Pohřebnictví</t>
  </si>
  <si>
    <t>Činnost místní správy</t>
  </si>
  <si>
    <t>Obecné příjmy z financování</t>
  </si>
  <si>
    <t>Výdaje:</t>
  </si>
  <si>
    <t>Provoz veřejné silniční dopravy</t>
  </si>
  <si>
    <t>Ostatní tělovýchovná činnost</t>
  </si>
  <si>
    <t>Veřejné osvětlení</t>
  </si>
  <si>
    <t>Sběr a svoz komunálních odpadů</t>
  </si>
  <si>
    <t>Péče o vzhled obcí a veřejnou zeleň</t>
  </si>
  <si>
    <t>Zastupitelstva obcí</t>
  </si>
  <si>
    <t xml:space="preserve">Třída 8 - financování </t>
  </si>
  <si>
    <t>Výdaje včetně financování celkem:</t>
  </si>
  <si>
    <t>Nebytové hospodářství</t>
  </si>
  <si>
    <t>Komunální služby - VPP</t>
  </si>
  <si>
    <t>Sběr a svoz nebezpečných odpadů</t>
  </si>
  <si>
    <t>Zájmová činnost v kultuře (kulturní akce)</t>
  </si>
  <si>
    <t>Odvádění a čistění odpadních vod (ČOV)</t>
  </si>
  <si>
    <t>třída 8 - financování</t>
  </si>
  <si>
    <t>Příjmy včetně financování celkem:</t>
  </si>
  <si>
    <t>v tis. Kč</t>
  </si>
  <si>
    <t xml:space="preserve">zvýšení </t>
  </si>
  <si>
    <t>snížení</t>
  </si>
  <si>
    <t>zvýšení</t>
  </si>
  <si>
    <t>v tis.Kč</t>
  </si>
  <si>
    <t>Vyhotovila: Cabadajová Zdeňka</t>
  </si>
  <si>
    <t>daň z příjmů z fyz.osob ze závislé činnosti</t>
  </si>
  <si>
    <t>daň z příjmů fyz.osob ze samostatné výdělečné činnosti</t>
  </si>
  <si>
    <t>daň z příjmů fyz.osob z kapitálových výnosů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</si>
  <si>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</si>
  <si>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</si>
  <si>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</si>
  <si>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</si>
  <si>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</si>
  <si>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</si>
  <si>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</si>
  <si>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</si>
  <si>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neinvestiční dotace - ze SR na činnost místní správy</t>
  </si>
  <si>
    <t>Silnice</t>
  </si>
  <si>
    <t>Zachování a obnova kulturních památek - zámek</t>
  </si>
  <si>
    <t>Rozhlast a televize</t>
  </si>
  <si>
    <t>Odd§.</t>
  </si>
  <si>
    <t>Pojištění - majetku</t>
  </si>
  <si>
    <t>8124 - splátka úvěru - Česká spořitelna, a.s. Nový Jičín</t>
  </si>
  <si>
    <t>8124 - splátka úvěru - SFRB povodně 2009</t>
  </si>
  <si>
    <t>odvod loteríí a podobných her</t>
  </si>
  <si>
    <t>odvod z výherních hracích přístrojů</t>
  </si>
  <si>
    <t>splátky půjčených prostředků (SFRB povodně 2009)</t>
  </si>
  <si>
    <r>
      <t xml:space="preserve">dotace z Úřadu práce - VPP - </t>
    </r>
    <r>
      <rPr>
        <i/>
        <sz val="9"/>
        <rFont val="Arial"/>
        <family val="2"/>
      </rPr>
      <t>UZ: 13234</t>
    </r>
  </si>
  <si>
    <t>Ostatní záležitosti těžebního průmyslu</t>
  </si>
  <si>
    <t>8115 - zůstatku Bú z roku 2015 + Bú ČNB</t>
  </si>
  <si>
    <r>
      <t xml:space="preserve">Odvádění a čištění odpadních vod </t>
    </r>
    <r>
      <rPr>
        <sz val="10"/>
        <rFont val="Arial"/>
        <family val="2"/>
      </rPr>
      <t>(stočné)</t>
    </r>
  </si>
  <si>
    <r>
      <t>Činnosti knihovnické</t>
    </r>
    <r>
      <rPr>
        <sz val="10"/>
        <rFont val="Arial"/>
        <family val="2"/>
      </rPr>
      <t xml:space="preserve"> (roční poplatek + upomínky)</t>
    </r>
  </si>
  <si>
    <t>vstupné, prodej, nájem OB, přijaté dary</t>
  </si>
  <si>
    <r>
      <t xml:space="preserve">Bytové hospodářství </t>
    </r>
    <r>
      <rPr>
        <sz val="10"/>
        <rFont val="Arial"/>
        <family val="2"/>
      </rPr>
      <t>(nájmy)</t>
    </r>
  </si>
  <si>
    <r>
      <t xml:space="preserve">Nebytové hospodářství </t>
    </r>
    <r>
      <rPr>
        <sz val="10"/>
        <rFont val="Arial"/>
        <family val="2"/>
      </rPr>
      <t>(nájmy)</t>
    </r>
  </si>
  <si>
    <r>
      <t xml:space="preserve">Pohřebnictví </t>
    </r>
    <r>
      <rPr>
        <sz val="10"/>
        <rFont val="Arial"/>
        <family val="2"/>
      </rPr>
      <t>(nájem hrobového místa)</t>
    </r>
  </si>
  <si>
    <r>
      <t xml:space="preserve">Využívání a zneškodň.kom.odpadu </t>
    </r>
    <r>
      <rPr>
        <sz val="10"/>
        <rFont val="Arial"/>
        <family val="2"/>
      </rPr>
      <t>(platby od EKO-KOMu)</t>
    </r>
  </si>
  <si>
    <r>
      <t xml:space="preserve">Využívání a zneškodň.ostat. odpadu </t>
    </r>
    <r>
      <rPr>
        <sz val="10"/>
        <rFont val="Arial"/>
        <family val="2"/>
      </rPr>
      <t>(platby od ASEKOLu)</t>
    </r>
  </si>
  <si>
    <r>
      <t xml:space="preserve">Úvěr ze SFRB pro občany Kunína </t>
    </r>
    <r>
      <rPr>
        <i/>
        <sz val="9"/>
        <rFont val="Arial"/>
        <family val="2"/>
      </rPr>
      <t>UZ: 92242</t>
    </r>
  </si>
  <si>
    <t>příjmy z úroků, příjmy z podílu na zisku a divident</t>
  </si>
  <si>
    <t>zimní údržba komunikací, opravy</t>
  </si>
  <si>
    <t>Ost. Záležitosti pozemních komunikací</t>
  </si>
  <si>
    <t>projekt chodníku Suchdolská</t>
  </si>
  <si>
    <t>dopravní územní obslužnost</t>
  </si>
  <si>
    <r>
      <t xml:space="preserve">Základní školy </t>
    </r>
    <r>
      <rPr>
        <sz val="10"/>
        <rFont val="Arial"/>
        <family val="2"/>
      </rPr>
      <t>(příspěvek)</t>
    </r>
  </si>
  <si>
    <t>předplatné časopisů, zaújčení knih Městské kul.středisko</t>
  </si>
  <si>
    <t>ikebana - svatby, opravy</t>
  </si>
  <si>
    <r>
      <t xml:space="preserve">Ost.záležitosti sdělovacích prostředků </t>
    </r>
    <r>
      <rPr>
        <sz val="10"/>
        <rFont val="Arial"/>
        <family val="2"/>
      </rPr>
      <t>(zpravodaj)</t>
    </r>
  </si>
  <si>
    <r>
      <t>Ostatní záležitosti kultury</t>
    </r>
    <r>
      <rPr>
        <sz val="10"/>
        <rFont val="Arial"/>
        <family val="2"/>
      </rPr>
      <t xml:space="preserve"> (SPOZ, kulturní akce, OB)</t>
    </r>
  </si>
  <si>
    <t>materiál, služby, energie, pohoštění, dary</t>
  </si>
  <si>
    <r>
      <rPr>
        <b/>
        <sz val="10"/>
        <rFont val="Arial"/>
        <family val="2"/>
      </rPr>
      <t>Sportovní zařízení v majetku obce</t>
    </r>
    <r>
      <rPr>
        <sz val="10"/>
        <rFont val="Arial"/>
        <family val="2"/>
      </rPr>
      <t xml:space="preserve"> (areál TJ)</t>
    </r>
  </si>
  <si>
    <t>materiál, voda, služby, opravy</t>
  </si>
  <si>
    <t>příspěvek TJ</t>
  </si>
  <si>
    <r>
      <rPr>
        <b/>
        <sz val="10"/>
        <rFont val="Arial"/>
        <family val="2"/>
      </rPr>
      <t>Ostatní zájmová činnost</t>
    </r>
    <r>
      <rPr>
        <sz val="10"/>
        <rFont val="Arial"/>
        <family val="2"/>
      </rPr>
      <t xml:space="preserve"> (dary spolkům)</t>
    </r>
  </si>
  <si>
    <t>DDHM, materiál, energie, opravy</t>
  </si>
  <si>
    <t>energie, opravy</t>
  </si>
  <si>
    <t>el.energie, opravy</t>
  </si>
  <si>
    <t>mzdy, materiál, oprava střechy Márnice</t>
  </si>
  <si>
    <t>mzdy, materiál, služby, opravy</t>
  </si>
  <si>
    <t>Ost.činnost v oblasti bydlení,kom.služeb a územního rozvoje</t>
  </si>
  <si>
    <t>Sběr a svoz ost.kom.odpadu (papír,plast,sklo)</t>
  </si>
  <si>
    <t>materiá, služby, opravy</t>
  </si>
  <si>
    <r>
      <rPr>
        <b/>
        <sz val="10"/>
        <rFont val="Arial"/>
        <family val="2"/>
      </rPr>
      <t>Neinv.transfery nepodnikat.subjektům</t>
    </r>
    <r>
      <rPr>
        <sz val="10"/>
        <rFont val="Arial"/>
        <family val="2"/>
      </rPr>
      <t xml:space="preserve"> (doplatek Klimeš)</t>
    </r>
  </si>
  <si>
    <t>Ochrana obyvatelstva</t>
  </si>
  <si>
    <r>
      <t xml:space="preserve">Ost.správa v oblasti hosp.opatření </t>
    </r>
    <r>
      <rPr>
        <sz val="10"/>
        <rFont val="Arial"/>
        <family val="2"/>
      </rPr>
      <t>(úroky z úvěru SFRB)</t>
    </r>
  </si>
  <si>
    <r>
      <t>Požární ochrana - profesionální část</t>
    </r>
    <r>
      <rPr>
        <sz val="10"/>
        <rFont val="Arial"/>
        <family val="2"/>
      </rPr>
      <t xml:space="preserve"> (dar)</t>
    </r>
  </si>
  <si>
    <t>mzdy, materiál, energie, služby, opravy, pozemky</t>
  </si>
  <si>
    <r>
      <t>Ostatní činnosti</t>
    </r>
    <r>
      <rPr>
        <sz val="10"/>
        <rFont val="Arial"/>
        <family val="2"/>
      </rPr>
      <t xml:space="preserve"> (rezerva)</t>
    </r>
  </si>
  <si>
    <t>dotace z Regionální rady - dotace "Stav.úpravy knihovna"</t>
  </si>
  <si>
    <t>8115 - zůstatek Úvěrového účtu - úvěr pro občany</t>
  </si>
  <si>
    <t>odvody za odnětí půdy ze zemědělského půdního fondu</t>
  </si>
  <si>
    <t>Územní plánování</t>
  </si>
  <si>
    <t>Využití volného času dětí a mládeže</t>
  </si>
  <si>
    <r>
      <t xml:space="preserve">Ostatní finanční operace </t>
    </r>
    <r>
      <rPr>
        <sz val="10"/>
        <rFont val="Arial"/>
        <family val="2"/>
      </rPr>
      <t>(odvod DPH)</t>
    </r>
  </si>
  <si>
    <t>upomínkové předměty, pronájem pozemků, exekuce</t>
  </si>
  <si>
    <r>
      <t xml:space="preserve">Komunální služby a územní rozvoj </t>
    </r>
    <r>
      <rPr>
        <sz val="10"/>
        <rFont val="Arial"/>
        <family val="2"/>
      </rPr>
      <t>(prodej pozemků)</t>
    </r>
  </si>
  <si>
    <r>
      <t xml:space="preserve">Péče o vzhled obcí - </t>
    </r>
    <r>
      <rPr>
        <sz val="10"/>
        <rFont val="Arial"/>
        <family val="2"/>
      </rPr>
      <t>sankční platby</t>
    </r>
  </si>
  <si>
    <t>DDHM, materiál, energie, opravy, povinná rezerva</t>
  </si>
  <si>
    <r>
      <t xml:space="preserve">dotace z MMR - úprava výletiště v Kuníně </t>
    </r>
    <r>
      <rPr>
        <i/>
        <sz val="9"/>
        <rFont val="Arial"/>
        <family val="2"/>
      </rPr>
      <t>UZ:17928</t>
    </r>
  </si>
  <si>
    <t>dotace ze MŽP - separace a svoz bioodpadu</t>
  </si>
  <si>
    <t>dotace z SFŽP - separace a svoz bioodpadu</t>
  </si>
  <si>
    <r>
      <rPr>
        <b/>
        <sz val="10"/>
        <rFont val="Arial"/>
        <family val="2"/>
      </rPr>
      <t>Sportovní zařízení v majetku obce</t>
    </r>
    <r>
      <rPr>
        <sz val="10"/>
        <rFont val="Arial"/>
        <family val="2"/>
      </rPr>
      <t xml:space="preserve"> - pronájem kurty</t>
    </r>
  </si>
  <si>
    <t>dotace z MMR - Krásný kraj Novojičínsko</t>
  </si>
  <si>
    <t>Převody vlastním fondům</t>
  </si>
  <si>
    <r>
      <t>Ostatní správa v zemědělství (</t>
    </r>
    <r>
      <rPr>
        <sz val="10"/>
        <rFont val="Arial"/>
        <family val="2"/>
      </rPr>
      <t>přijaté sankční platby)</t>
    </r>
  </si>
  <si>
    <r>
      <t>Zachování a obnova kulturních památek</t>
    </r>
    <r>
      <rPr>
        <sz val="10"/>
        <rFont val="Arial"/>
        <family val="2"/>
      </rPr>
      <t xml:space="preserve"> (svatby)</t>
    </r>
  </si>
  <si>
    <t>poplatky za odnětí pozemků plnění funkcí lesa</t>
  </si>
  <si>
    <t>VI. URO 2016</t>
  </si>
  <si>
    <t>VII.URO 2016</t>
  </si>
  <si>
    <t>Volby do zastupitelstev</t>
  </si>
  <si>
    <t>plnění k 15.10.2016</t>
  </si>
  <si>
    <r>
      <t xml:space="preserve">neinvestiční dotace - z všeobec.pokladní správy SR - volby </t>
    </r>
    <r>
      <rPr>
        <i/>
        <sz val="9"/>
        <rFont val="Arial"/>
        <family val="2"/>
      </rPr>
      <t>UZ:98193</t>
    </r>
  </si>
  <si>
    <r>
      <t xml:space="preserve">VII. úpravy rozpočtu 2016 - </t>
    </r>
    <r>
      <rPr>
        <sz val="11"/>
        <rFont val="Arial"/>
        <family val="2"/>
      </rPr>
      <t>Zasedání Zastupitelstva obce Kunín dne 7.11.2016</t>
    </r>
  </si>
  <si>
    <r>
      <t xml:space="preserve">Ostatní nakládání z odpady - </t>
    </r>
    <r>
      <rPr>
        <sz val="10"/>
        <rFont val="Arial"/>
        <family val="2"/>
      </rPr>
      <t>přijaté sankční platby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</si>
</sst>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8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4" fontId="8" fillId="6" borderId="13" xfId="0" applyNumberFormat="1" applyFont="1" applyFill="1" applyBorder="1" applyAlignment="1">
      <alignment vertical="center"/>
    </xf>
    <xf numFmtId="4" fontId="1" fillId="6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8" fillId="6" borderId="12" xfId="0" applyNumberFormat="1" applyFont="1" applyFill="1" applyBorder="1" applyAlignment="1">
      <alignment vertical="center"/>
    </xf>
    <xf numFmtId="4" fontId="7" fillId="6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6" borderId="12" xfId="0" applyFont="1" applyFill="1" applyBorder="1" applyAlignment="1">
      <alignment vertical="center"/>
    </xf>
    <xf numFmtId="0" fontId="7" fillId="6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4" fontId="1" fillId="6" borderId="16" xfId="0" applyNumberFormat="1" applyFont="1" applyFill="1" applyBorder="1" applyAlignment="1">
      <alignment vertical="center"/>
    </xf>
    <xf numFmtId="2" fontId="0" fillId="0" borderId="15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9" fillId="6" borderId="12" xfId="0" applyFont="1" applyFill="1" applyBorder="1" applyAlignment="1">
      <alignment/>
    </xf>
    <xf numFmtId="0" fontId="9" fillId="6" borderId="13" xfId="0" applyFont="1" applyFill="1" applyBorder="1" applyAlignment="1">
      <alignment/>
    </xf>
    <xf numFmtId="4" fontId="1" fillId="6" borderId="13" xfId="0" applyNumberFormat="1" applyFont="1" applyFill="1" applyBorder="1" applyAlignment="1">
      <alignment/>
    </xf>
    <xf numFmtId="0" fontId="9" fillId="6" borderId="13" xfId="0" applyFont="1" applyFill="1" applyBorder="1" applyAlignment="1">
      <alignment vertical="center"/>
    </xf>
    <xf numFmtId="4" fontId="1" fillId="6" borderId="16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" fontId="0" fillId="0" borderId="17" xfId="0" applyNumberFormat="1" applyBorder="1" applyAlignment="1">
      <alignment/>
    </xf>
    <xf numFmtId="0" fontId="0" fillId="0" borderId="17" xfId="0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166" fontId="0" fillId="0" borderId="10" xfId="0" applyNumberFormat="1" applyBorder="1" applyAlignment="1">
      <alignment/>
    </xf>
    <xf numFmtId="168" fontId="1" fillId="6" borderId="13" xfId="0" applyNumberFormat="1" applyFont="1" applyFill="1" applyBorder="1" applyAlignment="1">
      <alignment vertical="center"/>
    </xf>
    <xf numFmtId="168" fontId="1" fillId="6" borderId="13" xfId="0" applyNumberFormat="1" applyFont="1" applyFill="1" applyBorder="1" applyAlignment="1">
      <alignment/>
    </xf>
    <xf numFmtId="166" fontId="1" fillId="0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80" zoomScaleNormal="80" zoomScalePageLayoutView="0" workbookViewId="0" topLeftCell="A22">
      <selection activeCell="K40" sqref="K40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16" customWidth="1"/>
    <col min="6" max="6" width="9.7109375" style="16" customWidth="1"/>
    <col min="7" max="7" width="9.7109375" style="0" customWidth="1"/>
  </cols>
  <sheetData>
    <row r="1" spans="1:6" ht="15.75">
      <c r="A1" s="76" t="s">
        <v>119</v>
      </c>
      <c r="B1" s="76"/>
      <c r="C1" s="76"/>
      <c r="D1" s="76"/>
      <c r="E1" s="76"/>
      <c r="F1" s="76"/>
    </row>
    <row r="2" ht="12.75" customHeight="1"/>
    <row r="3" spans="1:3" ht="12" customHeight="1">
      <c r="A3" s="75" t="s">
        <v>0</v>
      </c>
      <c r="C3" s="38" t="s">
        <v>26</v>
      </c>
    </row>
    <row r="4" spans="1:7" ht="27.75" customHeight="1">
      <c r="A4" s="39" t="s">
        <v>1</v>
      </c>
      <c r="B4" s="4"/>
      <c r="C4" s="47" t="s">
        <v>114</v>
      </c>
      <c r="D4" s="35" t="s">
        <v>27</v>
      </c>
      <c r="E4" s="35" t="s">
        <v>28</v>
      </c>
      <c r="F4" s="48" t="s">
        <v>115</v>
      </c>
      <c r="G4" s="48" t="s">
        <v>117</v>
      </c>
    </row>
    <row r="5" spans="1:7" ht="12.75">
      <c r="A5" s="4">
        <v>1111</v>
      </c>
      <c r="B5" s="6" t="s">
        <v>32</v>
      </c>
      <c r="C5" s="15">
        <v>3950</v>
      </c>
      <c r="D5" s="7"/>
      <c r="E5" s="7"/>
      <c r="F5" s="17">
        <v>3950</v>
      </c>
      <c r="G5" s="54">
        <v>3532.33</v>
      </c>
    </row>
    <row r="6" spans="1:7" ht="12.75">
      <c r="A6" s="4">
        <v>1112</v>
      </c>
      <c r="B6" s="6" t="s">
        <v>33</v>
      </c>
      <c r="C6" s="15">
        <v>60</v>
      </c>
      <c r="D6" s="7"/>
      <c r="E6" s="7"/>
      <c r="F6" s="17">
        <v>60</v>
      </c>
      <c r="G6" s="4">
        <v>74.69</v>
      </c>
    </row>
    <row r="7" spans="1:7" ht="12.75">
      <c r="A7" s="4">
        <v>1113</v>
      </c>
      <c r="B7" s="6" t="s">
        <v>34</v>
      </c>
      <c r="C7" s="15">
        <v>450</v>
      </c>
      <c r="D7" s="7"/>
      <c r="E7" s="7"/>
      <c r="F7" s="17">
        <v>450</v>
      </c>
      <c r="G7" s="4">
        <v>407.69</v>
      </c>
    </row>
    <row r="8" spans="1:7" ht="12.75">
      <c r="A8" s="4">
        <v>1121</v>
      </c>
      <c r="B8" s="6" t="s">
        <v>35</v>
      </c>
      <c r="C8" s="41">
        <v>4500</v>
      </c>
      <c r="D8" s="18"/>
      <c r="E8" s="19"/>
      <c r="F8" s="17">
        <v>4500</v>
      </c>
      <c r="G8" s="4">
        <v>4182.65</v>
      </c>
    </row>
    <row r="9" spans="1:7" ht="12.75">
      <c r="A9" s="4">
        <v>1122</v>
      </c>
      <c r="B9" s="6" t="s">
        <v>36</v>
      </c>
      <c r="C9" s="15">
        <v>400</v>
      </c>
      <c r="D9" s="7"/>
      <c r="E9" s="7"/>
      <c r="F9" s="17">
        <v>400</v>
      </c>
      <c r="G9" s="54">
        <v>376.44</v>
      </c>
    </row>
    <row r="10" spans="1:7" ht="12.75">
      <c r="A10" s="4">
        <v>1211</v>
      </c>
      <c r="B10" s="6" t="s">
        <v>37</v>
      </c>
      <c r="C10" s="15">
        <v>8800</v>
      </c>
      <c r="D10" s="7"/>
      <c r="E10" s="7"/>
      <c r="F10" s="17">
        <v>8800</v>
      </c>
      <c r="G10" s="4">
        <v>7324.29</v>
      </c>
    </row>
    <row r="11" spans="1:7" ht="12.75">
      <c r="A11" s="4">
        <v>1334</v>
      </c>
      <c r="B11" s="6" t="s">
        <v>97</v>
      </c>
      <c r="C11" s="15">
        <v>25</v>
      </c>
      <c r="D11" s="7"/>
      <c r="E11" s="7"/>
      <c r="F11" s="17">
        <v>25</v>
      </c>
      <c r="G11" s="4">
        <v>23.75</v>
      </c>
    </row>
    <row r="12" spans="1:7" ht="12.75">
      <c r="A12" s="4">
        <v>1335</v>
      </c>
      <c r="B12" s="6" t="s">
        <v>113</v>
      </c>
      <c r="C12" s="15">
        <v>3.5</v>
      </c>
      <c r="D12" s="7"/>
      <c r="E12" s="7"/>
      <c r="F12" s="22">
        <v>3.5</v>
      </c>
      <c r="G12" s="4">
        <v>3.35</v>
      </c>
    </row>
    <row r="13" spans="1:7" ht="12.75">
      <c r="A13" s="4">
        <v>1340</v>
      </c>
      <c r="B13" s="6" t="s">
        <v>38</v>
      </c>
      <c r="C13" s="15">
        <v>920</v>
      </c>
      <c r="D13" s="7"/>
      <c r="E13" s="7"/>
      <c r="F13" s="17">
        <v>920</v>
      </c>
      <c r="G13" s="4">
        <v>895.72</v>
      </c>
    </row>
    <row r="14" spans="1:7" ht="12.75">
      <c r="A14" s="4">
        <v>1341</v>
      </c>
      <c r="B14" s="6" t="s">
        <v>39</v>
      </c>
      <c r="C14" s="15">
        <v>37</v>
      </c>
      <c r="D14" s="7"/>
      <c r="E14" s="7"/>
      <c r="F14" s="17">
        <v>37</v>
      </c>
      <c r="G14" s="54">
        <v>37.12</v>
      </c>
    </row>
    <row r="15" spans="1:7" ht="12.75">
      <c r="A15" s="4">
        <v>1343</v>
      </c>
      <c r="B15" s="6" t="s">
        <v>40</v>
      </c>
      <c r="C15" s="15">
        <v>15</v>
      </c>
      <c r="D15" s="7">
        <v>7</v>
      </c>
      <c r="E15" s="7"/>
      <c r="F15" s="17">
        <v>22</v>
      </c>
      <c r="G15" s="54">
        <v>21.78</v>
      </c>
    </row>
    <row r="16" spans="1:7" ht="12.75">
      <c r="A16" s="4">
        <v>1351</v>
      </c>
      <c r="B16" s="6" t="s">
        <v>51</v>
      </c>
      <c r="C16" s="15">
        <v>75</v>
      </c>
      <c r="D16" s="7"/>
      <c r="E16" s="7"/>
      <c r="F16" s="17">
        <v>75</v>
      </c>
      <c r="G16" s="54">
        <v>72.03</v>
      </c>
    </row>
    <row r="17" spans="1:7" ht="12.75">
      <c r="A17" s="4">
        <v>1355</v>
      </c>
      <c r="B17" s="6" t="s">
        <v>52</v>
      </c>
      <c r="C17" s="15">
        <v>50</v>
      </c>
      <c r="D17" s="7"/>
      <c r="E17" s="7"/>
      <c r="F17" s="17">
        <v>50</v>
      </c>
      <c r="G17" s="54">
        <v>1.6</v>
      </c>
    </row>
    <row r="18" spans="1:7" ht="12.75">
      <c r="A18" s="4">
        <v>1361</v>
      </c>
      <c r="B18" s="6" t="s">
        <v>41</v>
      </c>
      <c r="C18" s="15">
        <v>25</v>
      </c>
      <c r="D18" s="7"/>
      <c r="E18" s="7"/>
      <c r="F18" s="17">
        <v>25</v>
      </c>
      <c r="G18" s="4">
        <v>22.62</v>
      </c>
    </row>
    <row r="19" spans="1:7" ht="12.75">
      <c r="A19" s="4">
        <v>1511</v>
      </c>
      <c r="B19" s="6" t="s">
        <v>42</v>
      </c>
      <c r="C19" s="15">
        <v>1800</v>
      </c>
      <c r="D19" s="7"/>
      <c r="E19" s="7"/>
      <c r="F19" s="17">
        <v>1800</v>
      </c>
      <c r="G19" s="54">
        <v>1286.53</v>
      </c>
    </row>
    <row r="20" spans="1:7" ht="12.75">
      <c r="A20" s="4">
        <v>2460</v>
      </c>
      <c r="B20" s="6" t="s">
        <v>53</v>
      </c>
      <c r="C20" s="15">
        <v>200</v>
      </c>
      <c r="D20" s="7"/>
      <c r="E20" s="7"/>
      <c r="F20" s="17">
        <v>200</v>
      </c>
      <c r="G20" s="4">
        <v>209.87</v>
      </c>
    </row>
    <row r="21" spans="1:7" ht="12.75">
      <c r="A21" s="4">
        <v>4111</v>
      </c>
      <c r="B21" s="6" t="s">
        <v>118</v>
      </c>
      <c r="C21" s="15"/>
      <c r="D21" s="7">
        <v>32.09</v>
      </c>
      <c r="E21" s="7"/>
      <c r="F21" s="23">
        <v>32.09</v>
      </c>
      <c r="G21" s="4">
        <v>32.09</v>
      </c>
    </row>
    <row r="22" spans="1:7" ht="12.75">
      <c r="A22" s="7">
        <v>4112</v>
      </c>
      <c r="B22" s="9" t="s">
        <v>43</v>
      </c>
      <c r="C22" s="20">
        <v>336.3</v>
      </c>
      <c r="D22" s="7"/>
      <c r="E22" s="7"/>
      <c r="F22" s="22">
        <v>336.3</v>
      </c>
      <c r="G22" s="4">
        <v>280.25</v>
      </c>
    </row>
    <row r="23" spans="1:7" ht="12.75">
      <c r="A23" s="9">
        <v>4116</v>
      </c>
      <c r="B23" s="40" t="s">
        <v>54</v>
      </c>
      <c r="C23" s="20">
        <v>1000</v>
      </c>
      <c r="D23" s="7"/>
      <c r="E23" s="7"/>
      <c r="F23" s="17">
        <v>1000</v>
      </c>
      <c r="G23" s="4">
        <v>859.89</v>
      </c>
    </row>
    <row r="24" spans="1:7" ht="12.75">
      <c r="A24" s="9">
        <v>4116</v>
      </c>
      <c r="B24" s="40" t="s">
        <v>109</v>
      </c>
      <c r="C24" s="20">
        <v>200</v>
      </c>
      <c r="D24" s="7"/>
      <c r="E24" s="7"/>
      <c r="F24" s="17">
        <v>200</v>
      </c>
      <c r="G24" s="54">
        <v>0</v>
      </c>
    </row>
    <row r="25" spans="1:7" ht="12.75">
      <c r="A25" s="9">
        <v>4123</v>
      </c>
      <c r="B25" s="40" t="s">
        <v>95</v>
      </c>
      <c r="C25" s="20">
        <v>286.885</v>
      </c>
      <c r="D25" s="7"/>
      <c r="E25" s="7"/>
      <c r="F25" s="67">
        <v>286.885</v>
      </c>
      <c r="G25" s="4">
        <v>286.885</v>
      </c>
    </row>
    <row r="26" spans="1:7" ht="12.75">
      <c r="A26" s="9">
        <v>4213</v>
      </c>
      <c r="B26" s="40" t="s">
        <v>107</v>
      </c>
      <c r="C26" s="20">
        <v>15.73</v>
      </c>
      <c r="D26" s="7"/>
      <c r="E26" s="7"/>
      <c r="F26" s="23">
        <v>15.73</v>
      </c>
      <c r="G26" s="4">
        <v>15.73</v>
      </c>
    </row>
    <row r="27" spans="1:7" ht="12.75">
      <c r="A27" s="9">
        <v>4216</v>
      </c>
      <c r="B27" s="40" t="s">
        <v>106</v>
      </c>
      <c r="C27" s="20">
        <v>267.41</v>
      </c>
      <c r="D27" s="7"/>
      <c r="E27" s="7"/>
      <c r="F27" s="23">
        <v>267.41</v>
      </c>
      <c r="G27" s="4">
        <v>267.41</v>
      </c>
    </row>
    <row r="28" spans="1:7" ht="12.75">
      <c r="A28" s="9">
        <v>4223</v>
      </c>
      <c r="B28" s="40" t="s">
        <v>95</v>
      </c>
      <c r="C28" s="20">
        <v>2764.403</v>
      </c>
      <c r="D28" s="7"/>
      <c r="E28" s="7"/>
      <c r="F28" s="67">
        <v>2764.403</v>
      </c>
      <c r="G28" s="71">
        <v>2764.403</v>
      </c>
    </row>
    <row r="29" spans="1:7" ht="13.5" thickBot="1">
      <c r="A29" s="66">
        <v>4216</v>
      </c>
      <c r="B29" s="43" t="s">
        <v>105</v>
      </c>
      <c r="C29" s="44">
        <v>878.999</v>
      </c>
      <c r="D29" s="45"/>
      <c r="E29" s="45"/>
      <c r="F29" s="74">
        <v>878.999</v>
      </c>
      <c r="G29" s="65">
        <v>0</v>
      </c>
    </row>
    <row r="30" spans="1:7" s="11" customFormat="1" ht="15" customHeight="1" thickBot="1">
      <c r="A30" s="52" t="s">
        <v>2</v>
      </c>
      <c r="B30" s="53"/>
      <c r="C30" s="34">
        <f>SUM(C5:C29)</f>
        <v>27060.226999999995</v>
      </c>
      <c r="D30" s="72">
        <f>SUM(D5:D29)</f>
        <v>39.09</v>
      </c>
      <c r="E30" s="72">
        <f>SUM(E5:E29)</f>
        <v>0</v>
      </c>
      <c r="F30" s="72">
        <f>SUM(F5:F29)</f>
        <v>27099.316999999995</v>
      </c>
      <c r="G30" s="55">
        <f>SUM(G5:G29)</f>
        <v>22979.117999999988</v>
      </c>
    </row>
    <row r="31" ht="9.75" customHeight="1"/>
    <row r="32" ht="12.75">
      <c r="A32" s="2" t="s">
        <v>3</v>
      </c>
    </row>
    <row r="33" spans="1:7" ht="12.75">
      <c r="A33" s="6">
        <v>1069</v>
      </c>
      <c r="B33" s="15" t="s">
        <v>111</v>
      </c>
      <c r="C33" s="4">
        <v>1</v>
      </c>
      <c r="D33" s="7"/>
      <c r="E33" s="7"/>
      <c r="F33" s="20">
        <v>1</v>
      </c>
      <c r="G33" s="54">
        <v>1</v>
      </c>
    </row>
    <row r="34" spans="1:7" ht="12.75">
      <c r="A34" s="4">
        <v>2119</v>
      </c>
      <c r="B34" s="15" t="s">
        <v>55</v>
      </c>
      <c r="C34" s="15">
        <v>15.8</v>
      </c>
      <c r="D34" s="7"/>
      <c r="E34" s="7"/>
      <c r="F34" s="20">
        <v>15.8</v>
      </c>
      <c r="G34" s="54">
        <v>15.8</v>
      </c>
    </row>
    <row r="35" spans="1:7" ht="12.75">
      <c r="A35" s="4">
        <v>2321</v>
      </c>
      <c r="B35" s="15" t="s">
        <v>57</v>
      </c>
      <c r="C35" s="15">
        <v>1500</v>
      </c>
      <c r="D35" s="7"/>
      <c r="E35" s="7"/>
      <c r="F35" s="20">
        <v>1500</v>
      </c>
      <c r="G35" s="4">
        <v>1195.14</v>
      </c>
    </row>
    <row r="36" spans="1:7" ht="12.75">
      <c r="A36" s="4">
        <v>3314</v>
      </c>
      <c r="B36" s="15" t="s">
        <v>58</v>
      </c>
      <c r="C36" s="15">
        <v>6.5</v>
      </c>
      <c r="D36" s="7"/>
      <c r="E36" s="7"/>
      <c r="F36" s="20">
        <v>6.5</v>
      </c>
      <c r="G36" s="54">
        <v>5.31</v>
      </c>
    </row>
    <row r="37" spans="1:7" ht="12.75">
      <c r="A37" s="4">
        <v>3322</v>
      </c>
      <c r="B37" s="15" t="s">
        <v>112</v>
      </c>
      <c r="C37" s="15">
        <v>170</v>
      </c>
      <c r="D37" s="7">
        <v>22</v>
      </c>
      <c r="E37" s="7"/>
      <c r="F37" s="20">
        <v>192</v>
      </c>
      <c r="G37" s="54">
        <v>191.8</v>
      </c>
    </row>
    <row r="38" spans="1:7" ht="12.75">
      <c r="A38" s="4">
        <v>3349</v>
      </c>
      <c r="B38" s="15" t="s">
        <v>5</v>
      </c>
      <c r="C38" s="15">
        <v>7</v>
      </c>
      <c r="D38" s="7">
        <v>3</v>
      </c>
      <c r="E38" s="7"/>
      <c r="F38" s="20">
        <v>10</v>
      </c>
      <c r="G38" s="54">
        <v>9.9</v>
      </c>
    </row>
    <row r="39" spans="1:7" ht="12.75">
      <c r="A39" s="4">
        <v>3399</v>
      </c>
      <c r="B39" s="15" t="s">
        <v>22</v>
      </c>
      <c r="C39" s="15">
        <v>220</v>
      </c>
      <c r="D39" s="7"/>
      <c r="E39" s="7"/>
      <c r="F39" s="20">
        <v>220</v>
      </c>
      <c r="G39" s="4">
        <v>158.45</v>
      </c>
    </row>
    <row r="40" spans="1:7" ht="12.75">
      <c r="A40" s="4"/>
      <c r="B40" s="6" t="s">
        <v>59</v>
      </c>
      <c r="C40" s="15"/>
      <c r="D40" s="7"/>
      <c r="E40" s="7"/>
      <c r="F40" s="20"/>
      <c r="G40" s="4"/>
    </row>
    <row r="41" spans="1:7" ht="12.75">
      <c r="A41" s="4">
        <v>3412</v>
      </c>
      <c r="B41" s="6" t="s">
        <v>108</v>
      </c>
      <c r="C41" s="15">
        <v>50</v>
      </c>
      <c r="D41" s="7">
        <v>10</v>
      </c>
      <c r="E41" s="7"/>
      <c r="F41" s="20">
        <v>60</v>
      </c>
      <c r="G41" s="4">
        <v>59.18</v>
      </c>
    </row>
    <row r="42" spans="1:7" ht="12.75">
      <c r="A42" s="4">
        <v>3612</v>
      </c>
      <c r="B42" s="15" t="s">
        <v>60</v>
      </c>
      <c r="C42" s="15">
        <v>940</v>
      </c>
      <c r="D42" s="7"/>
      <c r="E42" s="7"/>
      <c r="F42" s="20">
        <v>940</v>
      </c>
      <c r="G42" s="4">
        <v>784.73</v>
      </c>
    </row>
    <row r="43" spans="1:7" ht="12.75">
      <c r="A43" s="4">
        <v>3613</v>
      </c>
      <c r="B43" s="15" t="s">
        <v>61</v>
      </c>
      <c r="C43" s="15">
        <v>600</v>
      </c>
      <c r="D43" s="7"/>
      <c r="E43" s="7"/>
      <c r="F43" s="20">
        <v>600</v>
      </c>
      <c r="G43" s="4">
        <v>580.79</v>
      </c>
    </row>
    <row r="44" spans="1:7" ht="12.75">
      <c r="A44" s="4">
        <v>3632</v>
      </c>
      <c r="B44" s="15" t="s">
        <v>62</v>
      </c>
      <c r="C44" s="15">
        <v>5</v>
      </c>
      <c r="D44" s="7"/>
      <c r="E44" s="7"/>
      <c r="F44" s="20">
        <v>5</v>
      </c>
      <c r="G44" s="54">
        <v>4.48</v>
      </c>
    </row>
    <row r="45" spans="1:7" ht="12.75">
      <c r="A45" s="4">
        <v>3639</v>
      </c>
      <c r="B45" s="15" t="s">
        <v>102</v>
      </c>
      <c r="C45" s="15">
        <v>1150</v>
      </c>
      <c r="D45" s="7">
        <v>30</v>
      </c>
      <c r="E45" s="7"/>
      <c r="F45" s="20">
        <v>1180</v>
      </c>
      <c r="G45" s="54">
        <v>1148.87</v>
      </c>
    </row>
    <row r="46" spans="1:7" ht="12.75">
      <c r="A46" s="4">
        <v>3725</v>
      </c>
      <c r="B46" s="15" t="s">
        <v>63</v>
      </c>
      <c r="C46" s="15">
        <v>210</v>
      </c>
      <c r="D46" s="7"/>
      <c r="E46" s="7"/>
      <c r="F46" s="20">
        <v>210</v>
      </c>
      <c r="G46" s="4">
        <v>155.86</v>
      </c>
    </row>
    <row r="47" spans="1:7" ht="12.75">
      <c r="A47" s="4">
        <v>3726</v>
      </c>
      <c r="B47" s="15" t="s">
        <v>64</v>
      </c>
      <c r="C47" s="15">
        <v>10</v>
      </c>
      <c r="D47" s="7"/>
      <c r="E47" s="7"/>
      <c r="F47" s="20">
        <v>10</v>
      </c>
      <c r="G47" s="54">
        <v>7.28</v>
      </c>
    </row>
    <row r="48" spans="1:7" ht="12.75">
      <c r="A48" s="4">
        <v>3729</v>
      </c>
      <c r="B48" s="15" t="s">
        <v>120</v>
      </c>
      <c r="C48" s="15"/>
      <c r="D48" s="7">
        <v>5</v>
      </c>
      <c r="E48" s="7"/>
      <c r="F48" s="20">
        <v>5</v>
      </c>
      <c r="G48" s="54">
        <v>5</v>
      </c>
    </row>
    <row r="49" spans="1:7" ht="12.75">
      <c r="A49" s="4">
        <v>3745</v>
      </c>
      <c r="B49" s="15" t="s">
        <v>103</v>
      </c>
      <c r="C49" s="15">
        <v>45</v>
      </c>
      <c r="D49" s="7"/>
      <c r="E49" s="7"/>
      <c r="F49" s="20">
        <v>45</v>
      </c>
      <c r="G49" s="54">
        <v>45</v>
      </c>
    </row>
    <row r="50" spans="1:7" ht="12.75">
      <c r="A50" s="4">
        <v>5269</v>
      </c>
      <c r="B50" s="15" t="s">
        <v>65</v>
      </c>
      <c r="C50" s="15">
        <v>10</v>
      </c>
      <c r="D50" s="7"/>
      <c r="E50" s="7"/>
      <c r="F50" s="20">
        <v>10</v>
      </c>
      <c r="G50" s="54">
        <v>8.08</v>
      </c>
    </row>
    <row r="51" spans="1:7" ht="12.75">
      <c r="A51" s="4">
        <v>6171</v>
      </c>
      <c r="B51" s="15" t="s">
        <v>8</v>
      </c>
      <c r="C51" s="15">
        <v>100</v>
      </c>
      <c r="D51" s="7">
        <v>33</v>
      </c>
      <c r="E51" s="7"/>
      <c r="F51" s="20">
        <v>133</v>
      </c>
      <c r="G51" s="54">
        <v>85.07</v>
      </c>
    </row>
    <row r="52" spans="1:7" ht="12.75">
      <c r="A52" s="4"/>
      <c r="B52" s="6" t="s">
        <v>101</v>
      </c>
      <c r="C52" s="15"/>
      <c r="D52" s="7"/>
      <c r="E52" s="7"/>
      <c r="F52" s="20"/>
      <c r="G52" s="4"/>
    </row>
    <row r="53" spans="1:7" ht="12.75">
      <c r="A53" s="4">
        <v>6310</v>
      </c>
      <c r="B53" s="15" t="s">
        <v>9</v>
      </c>
      <c r="C53" s="15">
        <v>50</v>
      </c>
      <c r="D53" s="7"/>
      <c r="E53" s="7"/>
      <c r="F53" s="20">
        <v>50</v>
      </c>
      <c r="G53" s="54">
        <v>26.49</v>
      </c>
    </row>
    <row r="54" spans="1:7" ht="12.75">
      <c r="A54" s="4"/>
      <c r="B54" s="6" t="s">
        <v>66</v>
      </c>
      <c r="C54" s="15"/>
      <c r="D54" s="7"/>
      <c r="E54" s="7"/>
      <c r="F54" s="20"/>
      <c r="G54" s="4"/>
    </row>
    <row r="55" spans="1:7" ht="13.5" thickBot="1">
      <c r="A55" s="68">
        <v>6330</v>
      </c>
      <c r="B55" s="69" t="s">
        <v>110</v>
      </c>
      <c r="C55" s="69">
        <v>3500</v>
      </c>
      <c r="D55" s="45"/>
      <c r="E55" s="45"/>
      <c r="F55" s="44">
        <v>3500</v>
      </c>
      <c r="G55" s="70">
        <v>3500</v>
      </c>
    </row>
    <row r="56" spans="1:7" ht="15" customHeight="1" thickBot="1">
      <c r="A56" s="36" t="s">
        <v>2</v>
      </c>
      <c r="B56" s="37"/>
      <c r="C56" s="34">
        <f>SUM(C33:C55)</f>
        <v>8590.3</v>
      </c>
      <c r="D56" s="72">
        <f>SUM(D33:D55)</f>
        <v>103</v>
      </c>
      <c r="E56" s="34">
        <f>SUM(E33:E55)</f>
        <v>0</v>
      </c>
      <c r="F56" s="72">
        <f>SUM(F33:F55)</f>
        <v>8693.3</v>
      </c>
      <c r="G56" s="34">
        <f>SUM(G33:G55)</f>
        <v>7988.23</v>
      </c>
    </row>
    <row r="57" spans="1:6" ht="9.75" customHeight="1">
      <c r="A57" s="2"/>
      <c r="C57" s="2"/>
      <c r="D57" s="21"/>
      <c r="E57" s="21"/>
      <c r="F57" s="21"/>
    </row>
    <row r="58" spans="1:7" ht="14.25">
      <c r="A58" s="24" t="s">
        <v>24</v>
      </c>
      <c r="B58" s="4"/>
      <c r="C58" s="5"/>
      <c r="D58" s="12"/>
      <c r="E58" s="12"/>
      <c r="F58" s="7"/>
      <c r="G58" s="4"/>
    </row>
    <row r="59" spans="1:7" ht="12.75" customHeight="1">
      <c r="A59" s="5"/>
      <c r="B59" s="9" t="s">
        <v>56</v>
      </c>
      <c r="C59" s="20">
        <v>3856.72</v>
      </c>
      <c r="D59" s="20"/>
      <c r="E59" s="12"/>
      <c r="F59" s="20">
        <v>3856.72</v>
      </c>
      <c r="G59" s="4"/>
    </row>
    <row r="60" spans="1:7" ht="12.75">
      <c r="A60" s="5"/>
      <c r="B60" s="9" t="s">
        <v>96</v>
      </c>
      <c r="C60" s="20">
        <v>75.29</v>
      </c>
      <c r="D60" s="23"/>
      <c r="E60" s="12"/>
      <c r="F60" s="23">
        <v>75.29</v>
      </c>
      <c r="G60" s="4"/>
    </row>
    <row r="61" ht="9.75" customHeight="1" thickBot="1"/>
    <row r="62" spans="1:7" s="13" customFormat="1" ht="16.5" customHeight="1" thickBot="1">
      <c r="A62" s="31" t="s">
        <v>25</v>
      </c>
      <c r="B62" s="32"/>
      <c r="C62" s="72">
        <f>SUM(C30,C56,C59:C60)</f>
        <v>39582.537</v>
      </c>
      <c r="D62" s="72">
        <f>SUM(D30,D56,D59:D60)</f>
        <v>142.09</v>
      </c>
      <c r="E62" s="72">
        <f>SUM(E30,E56,E59:E60)</f>
        <v>0</v>
      </c>
      <c r="F62" s="72">
        <f>SUM(F30,F56,F59:F60)</f>
        <v>39724.627</v>
      </c>
      <c r="G62" s="55">
        <f>SUM(G30,G56)</f>
        <v>30967.347999999987</v>
      </c>
    </row>
  </sheetData>
  <sheetProtection/>
  <mergeCells count="1">
    <mergeCell ref="A1:F1"/>
  </mergeCells>
  <printOptions/>
  <pageMargins left="0.5118110236220472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="80" zoomScaleNormal="80" zoomScalePageLayoutView="0" workbookViewId="0" topLeftCell="A1">
      <selection activeCell="F56" sqref="F56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16" customWidth="1"/>
    <col min="6" max="6" width="9.7109375" style="28" customWidth="1"/>
    <col min="7" max="7" width="9.7109375" style="0" customWidth="1"/>
  </cols>
  <sheetData>
    <row r="1" spans="1:3" ht="15.75">
      <c r="A1" s="3" t="s">
        <v>10</v>
      </c>
      <c r="C1" s="38" t="s">
        <v>30</v>
      </c>
    </row>
    <row r="2" spans="1:7" ht="30" customHeight="1">
      <c r="A2" s="15" t="s">
        <v>47</v>
      </c>
      <c r="B2" s="4"/>
      <c r="C2" s="47" t="s">
        <v>114</v>
      </c>
      <c r="D2" s="35" t="s">
        <v>29</v>
      </c>
      <c r="E2" s="35" t="s">
        <v>28</v>
      </c>
      <c r="F2" s="48" t="s">
        <v>115</v>
      </c>
      <c r="G2" s="57" t="s">
        <v>117</v>
      </c>
    </row>
    <row r="3" spans="1:7" ht="12.75" customHeight="1">
      <c r="A3" s="6">
        <v>2212</v>
      </c>
      <c r="B3" s="15" t="s">
        <v>44</v>
      </c>
      <c r="C3" s="63">
        <v>3100</v>
      </c>
      <c r="D3" s="64"/>
      <c r="E3" s="25"/>
      <c r="F3" s="26">
        <v>3100</v>
      </c>
      <c r="G3" s="4">
        <v>2308.35</v>
      </c>
    </row>
    <row r="4" spans="1:7" ht="12.75" customHeight="1">
      <c r="A4" s="6"/>
      <c r="B4" s="6" t="s">
        <v>67</v>
      </c>
      <c r="C4" s="63"/>
      <c r="D4" s="25"/>
      <c r="E4" s="25"/>
      <c r="F4" s="26"/>
      <c r="G4" s="4"/>
    </row>
    <row r="5" spans="1:7" ht="12.75" customHeight="1">
      <c r="A5" s="6">
        <v>2219</v>
      </c>
      <c r="B5" s="15" t="s">
        <v>68</v>
      </c>
      <c r="C5" s="63">
        <v>4748.94</v>
      </c>
      <c r="D5" s="64"/>
      <c r="E5" s="25"/>
      <c r="F5" s="26">
        <v>4748.94</v>
      </c>
      <c r="G5" s="54">
        <v>2303.04</v>
      </c>
    </row>
    <row r="6" spans="1:7" ht="12.75" customHeight="1">
      <c r="A6" s="6"/>
      <c r="B6" s="6" t="s">
        <v>69</v>
      </c>
      <c r="C6" s="63"/>
      <c r="D6" s="25"/>
      <c r="E6" s="25"/>
      <c r="F6" s="26"/>
      <c r="G6" s="4"/>
    </row>
    <row r="7" spans="1:7" ht="12.75">
      <c r="A7" s="4">
        <v>2221</v>
      </c>
      <c r="B7" s="15" t="s">
        <v>11</v>
      </c>
      <c r="C7" s="15">
        <v>85</v>
      </c>
      <c r="D7" s="7"/>
      <c r="E7" s="7"/>
      <c r="F7" s="20">
        <v>85</v>
      </c>
      <c r="G7" s="54">
        <v>62.27</v>
      </c>
    </row>
    <row r="8" spans="1:7" ht="12.75">
      <c r="A8" s="4"/>
      <c r="B8" s="6" t="s">
        <v>70</v>
      </c>
      <c r="C8" s="15"/>
      <c r="D8" s="7"/>
      <c r="E8" s="7"/>
      <c r="F8" s="20"/>
      <c r="G8" s="4"/>
    </row>
    <row r="9" spans="1:7" ht="12.75">
      <c r="A9" s="4">
        <v>2321</v>
      </c>
      <c r="B9" s="15" t="s">
        <v>23</v>
      </c>
      <c r="C9" s="15">
        <v>1360</v>
      </c>
      <c r="D9" s="7"/>
      <c r="E9" s="7"/>
      <c r="F9" s="20">
        <v>1360</v>
      </c>
      <c r="G9" s="4">
        <v>737.08</v>
      </c>
    </row>
    <row r="10" spans="1:7" ht="12.75">
      <c r="A10" s="4"/>
      <c r="B10" s="6" t="s">
        <v>104</v>
      </c>
      <c r="C10" s="15"/>
      <c r="D10" s="7"/>
      <c r="E10" s="7"/>
      <c r="F10" s="20"/>
      <c r="G10" s="4"/>
    </row>
    <row r="11" spans="1:7" ht="12.75">
      <c r="A11" s="4">
        <v>3113</v>
      </c>
      <c r="B11" s="15" t="s">
        <v>71</v>
      </c>
      <c r="C11" s="63">
        <v>2781</v>
      </c>
      <c r="D11" s="7"/>
      <c r="E11" s="7"/>
      <c r="F11" s="20">
        <v>2781</v>
      </c>
      <c r="G11" s="54">
        <v>2340</v>
      </c>
    </row>
    <row r="12" spans="1:7" ht="12.75">
      <c r="A12" s="4">
        <v>3314</v>
      </c>
      <c r="B12" s="15" t="s">
        <v>4</v>
      </c>
      <c r="C12" s="15">
        <v>308.38</v>
      </c>
      <c r="D12" s="7"/>
      <c r="E12" s="7"/>
      <c r="F12" s="20">
        <v>308.38</v>
      </c>
      <c r="G12" s="4">
        <v>304.36</v>
      </c>
    </row>
    <row r="13" spans="1:7" ht="12.75">
      <c r="A13" s="4"/>
      <c r="B13" s="6" t="s">
        <v>72</v>
      </c>
      <c r="C13" s="15"/>
      <c r="D13" s="7"/>
      <c r="E13" s="7"/>
      <c r="F13" s="9"/>
      <c r="G13" s="4"/>
    </row>
    <row r="14" spans="1:7" ht="12.75">
      <c r="A14" s="4">
        <v>3322</v>
      </c>
      <c r="B14" s="15" t="s">
        <v>45</v>
      </c>
      <c r="C14" s="15">
        <v>800</v>
      </c>
      <c r="D14" s="7"/>
      <c r="E14" s="7"/>
      <c r="F14" s="20">
        <v>800</v>
      </c>
      <c r="G14" s="4">
        <v>198.71</v>
      </c>
    </row>
    <row r="15" spans="1:7" ht="12.75">
      <c r="A15" s="4"/>
      <c r="B15" s="6" t="s">
        <v>73</v>
      </c>
      <c r="C15" s="15"/>
      <c r="D15" s="7"/>
      <c r="E15" s="7"/>
      <c r="F15" s="9"/>
      <c r="G15" s="4"/>
    </row>
    <row r="16" spans="1:7" ht="12.75">
      <c r="A16" s="4">
        <v>3341</v>
      </c>
      <c r="B16" s="15" t="s">
        <v>46</v>
      </c>
      <c r="C16" s="15">
        <v>6</v>
      </c>
      <c r="D16" s="7"/>
      <c r="E16" s="7"/>
      <c r="F16" s="20">
        <v>6</v>
      </c>
      <c r="G16" s="54">
        <v>5.45</v>
      </c>
    </row>
    <row r="17" spans="1:7" ht="12.75">
      <c r="A17" s="10">
        <v>3349</v>
      </c>
      <c r="B17" s="30" t="s">
        <v>74</v>
      </c>
      <c r="C17" s="30">
        <v>100</v>
      </c>
      <c r="D17" s="27"/>
      <c r="E17" s="27"/>
      <c r="F17" s="29">
        <v>100</v>
      </c>
      <c r="G17" s="4">
        <v>82.07</v>
      </c>
    </row>
    <row r="18" spans="1:7" ht="12.75">
      <c r="A18" s="4">
        <v>3399</v>
      </c>
      <c r="B18" s="15" t="s">
        <v>75</v>
      </c>
      <c r="C18" s="15">
        <v>750</v>
      </c>
      <c r="D18" s="7"/>
      <c r="E18" s="7"/>
      <c r="F18" s="20">
        <v>750</v>
      </c>
      <c r="G18" s="4">
        <v>477.55</v>
      </c>
    </row>
    <row r="19" spans="1:7" ht="12.75">
      <c r="A19" s="4"/>
      <c r="B19" s="6" t="s">
        <v>76</v>
      </c>
      <c r="C19" s="15"/>
      <c r="D19" s="7"/>
      <c r="E19" s="7"/>
      <c r="F19" s="20"/>
      <c r="G19" s="4"/>
    </row>
    <row r="20" spans="1:7" ht="12.75">
      <c r="A20" s="4">
        <v>3412</v>
      </c>
      <c r="B20" s="6" t="s">
        <v>77</v>
      </c>
      <c r="C20" s="15">
        <v>450</v>
      </c>
      <c r="D20" s="7"/>
      <c r="E20" s="7"/>
      <c r="F20" s="20">
        <v>450</v>
      </c>
      <c r="G20" s="54">
        <v>370.73</v>
      </c>
    </row>
    <row r="21" spans="1:7" ht="12.75">
      <c r="A21" s="4"/>
      <c r="B21" s="6" t="s">
        <v>78</v>
      </c>
      <c r="C21" s="15"/>
      <c r="D21" s="7"/>
      <c r="E21" s="7"/>
      <c r="F21" s="20"/>
      <c r="G21" s="4"/>
    </row>
    <row r="22" spans="1:7" ht="12.75">
      <c r="A22" s="4">
        <v>3419</v>
      </c>
      <c r="B22" s="15" t="s">
        <v>12</v>
      </c>
      <c r="C22" s="15">
        <v>98</v>
      </c>
      <c r="D22" s="7"/>
      <c r="E22" s="7"/>
      <c r="F22" s="20">
        <v>98</v>
      </c>
      <c r="G22" s="54">
        <v>0</v>
      </c>
    </row>
    <row r="23" spans="1:7" ht="12.75">
      <c r="A23" s="4"/>
      <c r="B23" s="6" t="s">
        <v>79</v>
      </c>
      <c r="C23" s="15"/>
      <c r="D23" s="7"/>
      <c r="E23" s="7"/>
      <c r="F23" s="9"/>
      <c r="G23" s="4"/>
    </row>
    <row r="24" spans="1:7" ht="12.75">
      <c r="A24" s="4">
        <v>3421</v>
      </c>
      <c r="B24" s="15" t="s">
        <v>99</v>
      </c>
      <c r="C24" s="15">
        <v>1126</v>
      </c>
      <c r="D24" s="7"/>
      <c r="E24" s="7"/>
      <c r="F24" s="20">
        <v>1126</v>
      </c>
      <c r="G24" s="54">
        <v>26</v>
      </c>
    </row>
    <row r="25" spans="1:7" ht="12.75">
      <c r="A25" s="6">
        <v>3429</v>
      </c>
      <c r="B25" s="6" t="s">
        <v>80</v>
      </c>
      <c r="C25" s="15">
        <v>125</v>
      </c>
      <c r="D25" s="7"/>
      <c r="E25" s="7"/>
      <c r="F25" s="20">
        <v>125</v>
      </c>
      <c r="G25" s="54">
        <v>0</v>
      </c>
    </row>
    <row r="26" spans="1:7" ht="12.75">
      <c r="A26" s="4">
        <v>3612</v>
      </c>
      <c r="B26" s="15" t="s">
        <v>6</v>
      </c>
      <c r="C26" s="15">
        <v>350</v>
      </c>
      <c r="D26" s="7"/>
      <c r="E26" s="7"/>
      <c r="F26" s="20">
        <v>350</v>
      </c>
      <c r="G26" s="54">
        <v>322.19</v>
      </c>
    </row>
    <row r="27" spans="1:7" ht="12.75">
      <c r="A27" s="4"/>
      <c r="B27" s="6" t="s">
        <v>81</v>
      </c>
      <c r="C27" s="15"/>
      <c r="D27" s="7"/>
      <c r="E27" s="7"/>
      <c r="F27" s="9"/>
      <c r="G27" s="4"/>
    </row>
    <row r="28" spans="1:7" ht="12.75">
      <c r="A28" s="4">
        <v>3613</v>
      </c>
      <c r="B28" s="15" t="s">
        <v>19</v>
      </c>
      <c r="C28" s="15">
        <v>217.5</v>
      </c>
      <c r="D28" s="9">
        <v>82.5</v>
      </c>
      <c r="E28" s="9"/>
      <c r="F28" s="20">
        <v>300</v>
      </c>
      <c r="G28" s="4">
        <v>267.93</v>
      </c>
    </row>
    <row r="29" spans="1:7" ht="12.75">
      <c r="A29" s="4"/>
      <c r="B29" s="6" t="s">
        <v>82</v>
      </c>
      <c r="C29" s="15"/>
      <c r="D29" s="7"/>
      <c r="E29" s="7"/>
      <c r="F29" s="9"/>
      <c r="G29" s="4"/>
    </row>
    <row r="30" spans="1:7" ht="12.75">
      <c r="A30" s="4">
        <v>3631</v>
      </c>
      <c r="B30" s="15" t="s">
        <v>13</v>
      </c>
      <c r="C30" s="15">
        <v>400</v>
      </c>
      <c r="D30" s="7"/>
      <c r="E30" s="7"/>
      <c r="F30" s="20">
        <v>400</v>
      </c>
      <c r="G30" s="54">
        <v>189.1</v>
      </c>
    </row>
    <row r="31" spans="1:7" ht="12.75">
      <c r="A31" s="4"/>
      <c r="B31" s="6" t="s">
        <v>83</v>
      </c>
      <c r="C31" s="15"/>
      <c r="D31" s="7"/>
      <c r="E31" s="7"/>
      <c r="F31" s="20"/>
      <c r="G31" s="4"/>
    </row>
    <row r="32" spans="1:7" ht="12.75">
      <c r="A32" s="4">
        <v>3632</v>
      </c>
      <c r="B32" s="15" t="s">
        <v>7</v>
      </c>
      <c r="C32" s="15">
        <v>200</v>
      </c>
      <c r="D32" s="7"/>
      <c r="E32" s="7"/>
      <c r="F32" s="20">
        <v>200</v>
      </c>
      <c r="G32" s="4">
        <v>54.19</v>
      </c>
    </row>
    <row r="33" spans="1:7" ht="12.75">
      <c r="A33" s="4"/>
      <c r="B33" s="6" t="s">
        <v>84</v>
      </c>
      <c r="C33" s="15"/>
      <c r="D33" s="7"/>
      <c r="E33" s="7"/>
      <c r="F33" s="9"/>
      <c r="G33" s="4"/>
    </row>
    <row r="34" spans="1:7" ht="12.75">
      <c r="A34" s="4">
        <v>3635</v>
      </c>
      <c r="B34" s="15" t="s">
        <v>98</v>
      </c>
      <c r="C34" s="15">
        <v>47.95</v>
      </c>
      <c r="D34" s="7"/>
      <c r="E34" s="7"/>
      <c r="F34" s="20">
        <v>47.95</v>
      </c>
      <c r="G34" s="4">
        <v>47.95</v>
      </c>
    </row>
    <row r="35" spans="1:7" ht="12.75">
      <c r="A35" s="4">
        <v>3639</v>
      </c>
      <c r="B35" s="15" t="s">
        <v>20</v>
      </c>
      <c r="C35" s="15">
        <v>2500</v>
      </c>
      <c r="D35" s="7"/>
      <c r="E35" s="7"/>
      <c r="F35" s="20">
        <v>2500</v>
      </c>
      <c r="G35" s="54">
        <v>1397.02</v>
      </c>
    </row>
    <row r="36" spans="1:7" ht="12.75">
      <c r="A36" s="4"/>
      <c r="B36" s="6" t="s">
        <v>85</v>
      </c>
      <c r="C36" s="15"/>
      <c r="D36" s="7"/>
      <c r="E36" s="7"/>
      <c r="F36" s="9"/>
      <c r="G36" s="4"/>
    </row>
    <row r="37" spans="1:7" ht="12.75">
      <c r="A37" s="4">
        <v>3699</v>
      </c>
      <c r="B37" s="15" t="s">
        <v>86</v>
      </c>
      <c r="C37" s="15">
        <v>100</v>
      </c>
      <c r="D37" s="7"/>
      <c r="E37" s="7"/>
      <c r="F37" s="20">
        <v>100</v>
      </c>
      <c r="G37" s="54">
        <v>0</v>
      </c>
    </row>
    <row r="38" spans="1:7" ht="12.75">
      <c r="A38" s="4">
        <v>3721</v>
      </c>
      <c r="B38" s="15" t="s">
        <v>21</v>
      </c>
      <c r="C38" s="15">
        <v>60</v>
      </c>
      <c r="D38" s="7">
        <v>20</v>
      </c>
      <c r="E38" s="7"/>
      <c r="F38" s="20">
        <v>80</v>
      </c>
      <c r="G38" s="4">
        <v>77.12</v>
      </c>
    </row>
    <row r="39" spans="1:7" ht="12.75">
      <c r="A39" s="4">
        <v>3722</v>
      </c>
      <c r="B39" s="15" t="s">
        <v>14</v>
      </c>
      <c r="C39" s="15">
        <v>1070</v>
      </c>
      <c r="D39" s="7"/>
      <c r="E39" s="7"/>
      <c r="F39" s="20">
        <v>1070</v>
      </c>
      <c r="G39" s="4">
        <v>886.15</v>
      </c>
    </row>
    <row r="40" spans="1:7" ht="12.75">
      <c r="A40" s="4">
        <v>3723</v>
      </c>
      <c r="B40" s="15" t="s">
        <v>87</v>
      </c>
      <c r="C40" s="15">
        <v>250</v>
      </c>
      <c r="D40" s="7">
        <v>20</v>
      </c>
      <c r="E40" s="7"/>
      <c r="F40" s="20">
        <v>270</v>
      </c>
      <c r="G40" s="4">
        <v>236.14</v>
      </c>
    </row>
    <row r="41" spans="1:7" ht="12.75">
      <c r="A41" s="4">
        <v>3745</v>
      </c>
      <c r="B41" s="15" t="s">
        <v>15</v>
      </c>
      <c r="C41" s="15">
        <v>1040</v>
      </c>
      <c r="D41" s="7"/>
      <c r="E41" s="7"/>
      <c r="F41" s="20">
        <v>1040</v>
      </c>
      <c r="G41" s="54">
        <v>932.9</v>
      </c>
    </row>
    <row r="42" spans="1:7" ht="12.75">
      <c r="A42" s="4"/>
      <c r="B42" s="6" t="s">
        <v>88</v>
      </c>
      <c r="C42" s="15"/>
      <c r="D42" s="7"/>
      <c r="E42" s="7"/>
      <c r="F42" s="9"/>
      <c r="G42" s="4"/>
    </row>
    <row r="43" spans="1:7" ht="12.75">
      <c r="A43" s="4">
        <v>4357</v>
      </c>
      <c r="B43" s="6" t="s">
        <v>89</v>
      </c>
      <c r="C43" s="15">
        <v>20</v>
      </c>
      <c r="D43" s="7"/>
      <c r="E43" s="7"/>
      <c r="F43" s="20">
        <v>20</v>
      </c>
      <c r="G43" s="54">
        <v>6.65</v>
      </c>
    </row>
    <row r="44" spans="1:7" ht="12.75">
      <c r="A44" s="14">
        <v>5212</v>
      </c>
      <c r="B44" s="42" t="s">
        <v>90</v>
      </c>
      <c r="C44" s="42">
        <v>350</v>
      </c>
      <c r="D44" s="7"/>
      <c r="E44" s="7"/>
      <c r="F44" s="20">
        <v>350</v>
      </c>
      <c r="G44" s="54">
        <v>321.99</v>
      </c>
    </row>
    <row r="45" spans="1:7" ht="12.75">
      <c r="A45" s="14">
        <v>5269</v>
      </c>
      <c r="B45" s="42" t="s">
        <v>91</v>
      </c>
      <c r="C45" s="42">
        <v>8</v>
      </c>
      <c r="D45" s="7"/>
      <c r="E45" s="7"/>
      <c r="F45" s="20">
        <v>8</v>
      </c>
      <c r="G45" s="54">
        <v>5.03</v>
      </c>
    </row>
    <row r="46" spans="1:7" ht="12.75">
      <c r="A46" s="14">
        <v>5511</v>
      </c>
      <c r="B46" s="42" t="s">
        <v>92</v>
      </c>
      <c r="C46" s="42">
        <v>100</v>
      </c>
      <c r="D46" s="7"/>
      <c r="E46" s="7"/>
      <c r="F46" s="20">
        <v>100</v>
      </c>
      <c r="G46" s="54">
        <v>100</v>
      </c>
    </row>
    <row r="47" spans="1:7" ht="12.75">
      <c r="A47" s="4">
        <v>6112</v>
      </c>
      <c r="B47" s="15" t="s">
        <v>16</v>
      </c>
      <c r="C47" s="15">
        <v>1400</v>
      </c>
      <c r="D47" s="7"/>
      <c r="E47" s="7"/>
      <c r="F47" s="20">
        <v>1400</v>
      </c>
      <c r="G47" s="4">
        <v>924.39</v>
      </c>
    </row>
    <row r="48" spans="1:7" ht="12.75">
      <c r="A48" s="4">
        <v>6115</v>
      </c>
      <c r="B48" s="15" t="s">
        <v>116</v>
      </c>
      <c r="C48" s="15"/>
      <c r="D48" s="7">
        <v>32.09</v>
      </c>
      <c r="E48" s="7"/>
      <c r="F48" s="20">
        <v>32.09</v>
      </c>
      <c r="G48" s="4">
        <v>6.22</v>
      </c>
    </row>
    <row r="49" spans="1:7" ht="12.75">
      <c r="A49" s="4">
        <v>6171</v>
      </c>
      <c r="B49" s="15" t="s">
        <v>8</v>
      </c>
      <c r="C49" s="15">
        <v>6698.47</v>
      </c>
      <c r="D49" s="7"/>
      <c r="E49" s="7"/>
      <c r="F49" s="20">
        <v>6698.47</v>
      </c>
      <c r="G49" s="7">
        <v>4827.42</v>
      </c>
    </row>
    <row r="50" spans="1:7" ht="12.75">
      <c r="A50" s="4"/>
      <c r="B50" s="6" t="s">
        <v>93</v>
      </c>
      <c r="C50" s="15"/>
      <c r="D50" s="7"/>
      <c r="E50" s="7"/>
      <c r="F50" s="9"/>
      <c r="G50" s="4"/>
    </row>
    <row r="51" spans="1:7" ht="12.75">
      <c r="A51" s="4">
        <v>6320</v>
      </c>
      <c r="B51" s="15" t="s">
        <v>48</v>
      </c>
      <c r="C51" s="15">
        <v>315</v>
      </c>
      <c r="D51" s="7"/>
      <c r="E51" s="7"/>
      <c r="F51" s="20">
        <v>315</v>
      </c>
      <c r="G51" s="54">
        <v>274.97</v>
      </c>
    </row>
    <row r="52" spans="1:7" ht="12.75">
      <c r="A52" s="46">
        <v>6330</v>
      </c>
      <c r="B52" s="49" t="s">
        <v>110</v>
      </c>
      <c r="C52" s="49">
        <v>3500</v>
      </c>
      <c r="D52" s="50"/>
      <c r="E52" s="50"/>
      <c r="F52" s="51">
        <v>3500</v>
      </c>
      <c r="G52" s="56">
        <v>3500</v>
      </c>
    </row>
    <row r="53" spans="1:7" ht="12.75">
      <c r="A53" s="46">
        <v>6399</v>
      </c>
      <c r="B53" s="49" t="s">
        <v>100</v>
      </c>
      <c r="C53" s="49">
        <v>50</v>
      </c>
      <c r="D53" s="50"/>
      <c r="E53" s="50"/>
      <c r="F53" s="51">
        <v>50</v>
      </c>
      <c r="G53" s="46">
        <v>0.65</v>
      </c>
    </row>
    <row r="54" spans="1:7" ht="13.5" thickBot="1">
      <c r="A54" s="46">
        <v>6409</v>
      </c>
      <c r="B54" s="49" t="s">
        <v>94</v>
      </c>
      <c r="C54" s="49">
        <v>2102.247</v>
      </c>
      <c r="D54" s="50"/>
      <c r="E54" s="50">
        <v>12.5</v>
      </c>
      <c r="F54" s="51">
        <v>2089.747</v>
      </c>
      <c r="G54" s="56">
        <v>0</v>
      </c>
    </row>
    <row r="55" spans="1:7" ht="15" customHeight="1" thickBot="1">
      <c r="A55" s="58" t="s">
        <v>2</v>
      </c>
      <c r="B55" s="59"/>
      <c r="C55" s="60">
        <f>SUM(C3:C54)</f>
        <v>36617.48700000001</v>
      </c>
      <c r="D55" s="73">
        <f>SUM(D3:D54)</f>
        <v>154.59</v>
      </c>
      <c r="E55" s="60">
        <f>SUM(E3:E54)</f>
        <v>12.5</v>
      </c>
      <c r="F55" s="73">
        <f>SUM(F3:F54)</f>
        <v>36759.577000000005</v>
      </c>
      <c r="G55" s="62">
        <f>SUM(G3:G54)</f>
        <v>23593.620000000003</v>
      </c>
    </row>
    <row r="60" spans="1:7" ht="30" customHeight="1">
      <c r="A60" s="15" t="s">
        <v>47</v>
      </c>
      <c r="B60" s="4"/>
      <c r="C60" s="47" t="s">
        <v>114</v>
      </c>
      <c r="D60" s="35" t="s">
        <v>29</v>
      </c>
      <c r="E60" s="35" t="s">
        <v>28</v>
      </c>
      <c r="F60" s="48" t="s">
        <v>115</v>
      </c>
      <c r="G60" s="47" t="s">
        <v>117</v>
      </c>
    </row>
    <row r="61" spans="1:2" ht="12.75">
      <c r="A61" s="2" t="s">
        <v>17</v>
      </c>
      <c r="B61" s="2"/>
    </row>
    <row r="62" spans="1:7" ht="12.75">
      <c r="A62" s="4"/>
      <c r="B62" s="6" t="s">
        <v>49</v>
      </c>
      <c r="C62" s="15">
        <v>772.8</v>
      </c>
      <c r="D62" s="7"/>
      <c r="E62" s="7"/>
      <c r="F62" s="20">
        <v>772.8</v>
      </c>
      <c r="G62" s="4"/>
    </row>
    <row r="63" spans="1:7" ht="12.75" customHeight="1">
      <c r="A63" s="4"/>
      <c r="B63" s="6" t="s">
        <v>49</v>
      </c>
      <c r="C63" s="15">
        <v>1950</v>
      </c>
      <c r="D63" s="7"/>
      <c r="E63" s="7"/>
      <c r="F63" s="20">
        <v>1950</v>
      </c>
      <c r="G63" s="4"/>
    </row>
    <row r="64" spans="1:7" ht="12.75">
      <c r="A64" s="4"/>
      <c r="B64" s="6" t="s">
        <v>50</v>
      </c>
      <c r="C64" s="15">
        <v>242.25</v>
      </c>
      <c r="D64" s="7"/>
      <c r="E64" s="7"/>
      <c r="F64" s="20">
        <v>242.25</v>
      </c>
      <c r="G64" s="4"/>
    </row>
    <row r="65" ht="13.5" thickBot="1"/>
    <row r="66" spans="1:7" ht="16.5" customHeight="1" thickBot="1">
      <c r="A66" s="52" t="s">
        <v>18</v>
      </c>
      <c r="B66" s="61"/>
      <c r="C66" s="72">
        <f>SUM(C55,C62:C64)</f>
        <v>39582.53700000001</v>
      </c>
      <c r="D66" s="72">
        <f>SUM(D55,D62:D64)</f>
        <v>154.59</v>
      </c>
      <c r="E66" s="33">
        <f>SUM(E55,E62:E64)</f>
        <v>12.5</v>
      </c>
      <c r="F66" s="72">
        <f>SUM(F55,F62:F64)</f>
        <v>39724.62700000001</v>
      </c>
      <c r="G66" s="55">
        <f>SUM(G55)</f>
        <v>23593.620000000003</v>
      </c>
    </row>
    <row r="68" spans="1:2" ht="12.75">
      <c r="A68" s="8" t="s">
        <v>31</v>
      </c>
      <c r="B68" s="1"/>
    </row>
    <row r="69" ht="12.75" customHeight="1">
      <c r="B69" s="1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Dagmar</cp:lastModifiedBy>
  <cp:lastPrinted>2016-11-02T14:41:54Z</cp:lastPrinted>
  <dcterms:created xsi:type="dcterms:W3CDTF">2006-11-23T10:58:47Z</dcterms:created>
  <dcterms:modified xsi:type="dcterms:W3CDTF">2016-11-02T14:42:14Z</dcterms:modified>
  <cp:category/>
  <cp:version/>
  <cp:contentType/>
  <cp:contentStatus/>
</cp:coreProperties>
</file>