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376" windowHeight="7692" activeTab="0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<sst xmlns="http://schemas.openxmlformats.org/spreadsheetml/2006/main" count="125" uniqueCount="111">
  <si>
    <t>Příjmy</t>
  </si>
  <si>
    <t>Položka</t>
  </si>
  <si>
    <t>Celkem:</t>
  </si>
  <si>
    <t>Odd.§</t>
  </si>
  <si>
    <t>Činnosti knihovnické</t>
  </si>
  <si>
    <t>Ostatní záležitosti sdělovacích prostředků</t>
  </si>
  <si>
    <t>Bytové hospodářství</t>
  </si>
  <si>
    <t>Pohřebnictví</t>
  </si>
  <si>
    <t>Činnost místní správy</t>
  </si>
  <si>
    <t>Obecné příjmy z financování</t>
  </si>
  <si>
    <t>Výdaje:</t>
  </si>
  <si>
    <t>Provoz veřejné silniční dopravy</t>
  </si>
  <si>
    <t>Ostatní tělovýchovná činnost</t>
  </si>
  <si>
    <t>Veřejné osvětlení</t>
  </si>
  <si>
    <t>Sběr a svoz komunálních odpadů</t>
  </si>
  <si>
    <t>Péče o vzhled obcí a veřejnou zeleň</t>
  </si>
  <si>
    <t>Zastupitelstva obcí</t>
  </si>
  <si>
    <t xml:space="preserve">Třída 8 - financování </t>
  </si>
  <si>
    <t>Výdaje včetně financování celkem:</t>
  </si>
  <si>
    <t>Nebytové hospodářství</t>
  </si>
  <si>
    <t>Komunální služby - VPP</t>
  </si>
  <si>
    <t>Sběr a svoz nebezpečných odpadů</t>
  </si>
  <si>
    <t>Zájmová činnost v kultuře (kulturní akce)</t>
  </si>
  <si>
    <t>Odvádění a čistění odpadních vod (ČOV)</t>
  </si>
  <si>
    <t>třída 8 - financování</t>
  </si>
  <si>
    <t>Příjmy včetně financování celkem:</t>
  </si>
  <si>
    <t>v tis. Kč</t>
  </si>
  <si>
    <t xml:space="preserve">zvýšení </t>
  </si>
  <si>
    <t>snížení</t>
  </si>
  <si>
    <t>zvýšení</t>
  </si>
  <si>
    <t>v tis.Kč</t>
  </si>
  <si>
    <t>Vyhotovila: Cabadajová Zdeňka</t>
  </si>
  <si>
    <t>daň z příjmů z fyz.osob ze závislé činnosti</t>
  </si>
  <si>
    <t>daň z příjmů fyz.osob ze samostatné výdělečné činnosti</t>
  </si>
  <si>
    <t>daň z příjmů fyz.osob z kapitálových výnosů</t>
  </si>
  <si>
    <t>daň z příjmů právnických osob</t>
  </si>
  <si>
    <t>daň z příjmů právnických osob za obec</t>
  </si>
  <si>
    <t>daň z přidané hodnoty</t>
  </si>
  <si>
    <t>poplatek za likvidaci komunálního odpadu</t>
  </si>
  <si>
    <t>poplatek ze psů</t>
  </si>
  <si>
    <t>poplatek za užívání veřejného prostranství</t>
  </si>
  <si>
    <t>správní poplatky</t>
  </si>
  <si>
    <t>daň z nemovitostí</t>
  </si>
  <si>
    <t>neinvestiční dotace - ze SR na činnost místní správy</t>
  </si>
  <si>
    <t>Silnice</t>
  </si>
  <si>
    <t>Zachování a obnova kulturních památek - zámek</t>
  </si>
  <si>
    <t>Rozhlast a televize</t>
  </si>
  <si>
    <t>Odd§.</t>
  </si>
  <si>
    <t>Pojištění - majetku</t>
  </si>
  <si>
    <t>8124 - splátka úvěru - Česká spořitelna, a.s. Nový Jičín</t>
  </si>
  <si>
    <t>8124 - splátka úvěru - SFRB povodně 2009</t>
  </si>
  <si>
    <t>splátky půjčených prostředků (SFRB povodně 2009)</t>
  </si>
  <si>
    <r>
      <t xml:space="preserve">dotace z Úřadu práce - VPP - </t>
    </r>
    <r>
      <rPr>
        <i/>
        <sz val="9"/>
        <rFont val="Arial"/>
        <family val="2"/>
      </rPr>
      <t>UZ: 13234</t>
    </r>
  </si>
  <si>
    <r>
      <t xml:space="preserve">Odvádění a čištění odpadních vod </t>
    </r>
    <r>
      <rPr>
        <sz val="10"/>
        <rFont val="Arial"/>
        <family val="2"/>
      </rPr>
      <t>(stočné)</t>
    </r>
  </si>
  <si>
    <r>
      <t>Činnosti knihovnické</t>
    </r>
    <r>
      <rPr>
        <sz val="10"/>
        <rFont val="Arial"/>
        <family val="2"/>
      </rPr>
      <t xml:space="preserve"> (roční poplatek + upomínky)</t>
    </r>
  </si>
  <si>
    <t>vstupné, prodej, nájem OB, přijaté dary</t>
  </si>
  <si>
    <r>
      <t xml:space="preserve">Bytové hospodářství </t>
    </r>
    <r>
      <rPr>
        <sz val="10"/>
        <rFont val="Arial"/>
        <family val="2"/>
      </rPr>
      <t>(nájmy)</t>
    </r>
  </si>
  <si>
    <r>
      <t xml:space="preserve">Nebytové hospodářství </t>
    </r>
    <r>
      <rPr>
        <sz val="10"/>
        <rFont val="Arial"/>
        <family val="2"/>
      </rPr>
      <t>(nájmy)</t>
    </r>
  </si>
  <si>
    <r>
      <t xml:space="preserve">Pohřebnictví </t>
    </r>
    <r>
      <rPr>
        <sz val="10"/>
        <rFont val="Arial"/>
        <family val="2"/>
      </rPr>
      <t>(nájem hrobového místa)</t>
    </r>
  </si>
  <si>
    <r>
      <t xml:space="preserve">Využívání a zneškodň.kom.odpadu </t>
    </r>
    <r>
      <rPr>
        <sz val="10"/>
        <rFont val="Arial"/>
        <family val="2"/>
      </rPr>
      <t>(platby od EKO-KOMu)</t>
    </r>
  </si>
  <si>
    <r>
      <t xml:space="preserve">Využívání a zneškodň.ostat. odpadu </t>
    </r>
    <r>
      <rPr>
        <sz val="10"/>
        <rFont val="Arial"/>
        <family val="2"/>
      </rPr>
      <t>(platby od ASEKOLu)</t>
    </r>
  </si>
  <si>
    <r>
      <t xml:space="preserve">Úvěr ze SFRB pro občany Kunína </t>
    </r>
    <r>
      <rPr>
        <i/>
        <sz val="9"/>
        <rFont val="Arial"/>
        <family val="2"/>
      </rPr>
      <t>UZ: 92242</t>
    </r>
  </si>
  <si>
    <t>příjmy z úroků, příjmy z podílu na zisku a divident</t>
  </si>
  <si>
    <t>zimní údržba komunikací, opravy</t>
  </si>
  <si>
    <t>projekt chodníku Suchdolská</t>
  </si>
  <si>
    <t>dopravní územní obslužnost</t>
  </si>
  <si>
    <r>
      <t xml:space="preserve">Základní školy </t>
    </r>
    <r>
      <rPr>
        <sz val="10"/>
        <rFont val="Arial"/>
        <family val="2"/>
      </rPr>
      <t>(příspěvek)</t>
    </r>
  </si>
  <si>
    <t>předplatné časopisů, zaújčení knih Městské kul.středisko</t>
  </si>
  <si>
    <t>ikebana - svatby, opravy</t>
  </si>
  <si>
    <r>
      <t xml:space="preserve">Ost.záležitosti sdělovacích prostředků </t>
    </r>
    <r>
      <rPr>
        <sz val="10"/>
        <rFont val="Arial"/>
        <family val="2"/>
      </rPr>
      <t>(zpravodaj)</t>
    </r>
  </si>
  <si>
    <r>
      <t>Ostatní záležitosti kultury</t>
    </r>
    <r>
      <rPr>
        <sz val="10"/>
        <rFont val="Arial"/>
        <family val="2"/>
      </rPr>
      <t xml:space="preserve"> (SPOZ, kulturní akce, OB)</t>
    </r>
  </si>
  <si>
    <t>materiál, služby, energie, pohoštění, dary</t>
  </si>
  <si>
    <r>
      <rPr>
        <b/>
        <sz val="10"/>
        <rFont val="Arial"/>
        <family val="2"/>
      </rPr>
      <t>Sportovní zařízení v majetku obce</t>
    </r>
    <r>
      <rPr>
        <sz val="10"/>
        <rFont val="Arial"/>
        <family val="2"/>
      </rPr>
      <t xml:space="preserve"> (areál TJ)</t>
    </r>
  </si>
  <si>
    <t>materiál, voda, služby, opravy</t>
  </si>
  <si>
    <t>příspěvek TJ</t>
  </si>
  <si>
    <r>
      <rPr>
        <b/>
        <sz val="10"/>
        <rFont val="Arial"/>
        <family val="2"/>
      </rPr>
      <t>Ostatní zájmová činnost</t>
    </r>
    <r>
      <rPr>
        <sz val="10"/>
        <rFont val="Arial"/>
        <family val="2"/>
      </rPr>
      <t xml:space="preserve"> (dary spolkům)</t>
    </r>
  </si>
  <si>
    <t>DDHM, materiál, energie, opravy</t>
  </si>
  <si>
    <t>energie, opravy</t>
  </si>
  <si>
    <t>el.energie, opravy</t>
  </si>
  <si>
    <t>mzdy, materiál, oprava střechy Márnice</t>
  </si>
  <si>
    <t>mzdy, materiál, služby, opravy</t>
  </si>
  <si>
    <t>Sběr a svoz ost.kom.odpadu (papír,plast,sklo)</t>
  </si>
  <si>
    <t>materiá, služby, opravy</t>
  </si>
  <si>
    <t>Ochrana obyvatelstva</t>
  </si>
  <si>
    <r>
      <t xml:space="preserve">Ost.správa v oblasti hosp.opatření </t>
    </r>
    <r>
      <rPr>
        <sz val="10"/>
        <rFont val="Arial"/>
        <family val="2"/>
      </rPr>
      <t>(úroky z úvěru SFRB)</t>
    </r>
  </si>
  <si>
    <r>
      <t>Požární ochrana - profesionální část</t>
    </r>
    <r>
      <rPr>
        <sz val="10"/>
        <rFont val="Arial"/>
        <family val="2"/>
      </rPr>
      <t xml:space="preserve"> (dar)</t>
    </r>
  </si>
  <si>
    <t>mzdy, materiál, energie, služby, opravy, pozemky</t>
  </si>
  <si>
    <r>
      <t>Ostatní činnosti</t>
    </r>
    <r>
      <rPr>
        <sz val="10"/>
        <rFont val="Arial"/>
        <family val="2"/>
      </rPr>
      <t xml:space="preserve"> (rezerva)</t>
    </r>
  </si>
  <si>
    <t>8115 - zůstatek Úvěrového účtu - úvěr pro občany</t>
  </si>
  <si>
    <t>odvody za odnětí půdy ze zemědělského půdního fondu</t>
  </si>
  <si>
    <r>
      <t xml:space="preserve">Ostatní finanční operace </t>
    </r>
    <r>
      <rPr>
        <sz val="10"/>
        <rFont val="Arial"/>
        <family val="2"/>
      </rPr>
      <t>(odvod DPH)</t>
    </r>
  </si>
  <si>
    <t>upomínkové předměty, pronájem pozemků, exekuce</t>
  </si>
  <si>
    <r>
      <t xml:space="preserve">Komunální služby a územní rozvoj </t>
    </r>
    <r>
      <rPr>
        <sz val="10"/>
        <rFont val="Arial"/>
        <family val="2"/>
      </rPr>
      <t>(prodej pozemků)</t>
    </r>
  </si>
  <si>
    <t>DDHM, materiál, energie, opravy, povinná rezerva</t>
  </si>
  <si>
    <r>
      <rPr>
        <b/>
        <sz val="10"/>
        <rFont val="Arial"/>
        <family val="2"/>
      </rPr>
      <t>Sportovní zařízení v majetku obce</t>
    </r>
    <r>
      <rPr>
        <sz val="10"/>
        <rFont val="Arial"/>
        <family val="2"/>
      </rPr>
      <t xml:space="preserve"> - pronájem kurty</t>
    </r>
  </si>
  <si>
    <t>Převody vlastním fondům</t>
  </si>
  <si>
    <r>
      <t>Ostatní správa v zemědělství (</t>
    </r>
    <r>
      <rPr>
        <sz val="10"/>
        <rFont val="Arial"/>
        <family val="2"/>
      </rPr>
      <t>přijaté sankční platby)</t>
    </r>
  </si>
  <si>
    <r>
      <t>Zachování a obnova kulturních památek</t>
    </r>
    <r>
      <rPr>
        <sz val="10"/>
        <rFont val="Arial"/>
        <family val="2"/>
      </rPr>
      <t xml:space="preserve"> (svatby)</t>
    </r>
  </si>
  <si>
    <r>
      <t xml:space="preserve">II. úpravy rozpočtu 2017 </t>
    </r>
    <r>
      <rPr>
        <sz val="12"/>
        <rFont val="Arial"/>
        <family val="2"/>
      </rPr>
      <t>-</t>
    </r>
    <r>
      <rPr>
        <b/>
        <sz val="12"/>
        <rFont val="Arial"/>
        <family val="2"/>
      </rPr>
      <t xml:space="preserve"> </t>
    </r>
    <r>
      <rPr>
        <sz val="11"/>
        <rFont val="Arial"/>
        <family val="2"/>
      </rPr>
      <t>Zasedání Zastupitelstva obce Kunín dne 25.4.2017</t>
    </r>
  </si>
  <si>
    <t>I. URO 2017</t>
  </si>
  <si>
    <t>II.URO 2017</t>
  </si>
  <si>
    <t>plnění k 31.3.2017</t>
  </si>
  <si>
    <t>příjmy z úhrad za dobývání nerostů</t>
  </si>
  <si>
    <t>daň z hazardních her</t>
  </si>
  <si>
    <t>zrušený odvod z loterií a podobných her</t>
  </si>
  <si>
    <t>zrušený odvod z výherních hracích přístrojů</t>
  </si>
  <si>
    <t>Pronájem plynárenského zařízení</t>
  </si>
  <si>
    <t>8115 - zůstatku Bú z roku 2016 + Bú ČNB</t>
  </si>
  <si>
    <t>finanční vypořádání minulých let</t>
  </si>
  <si>
    <t>Ost. záležitosti pozemních komunikací</t>
  </si>
  <si>
    <t>Bezpečnost silničního provozu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</si>
</sst>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0.0000"/>
    <numFmt numFmtId="168" formatCode="#,##0.00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Alignment="1">
      <alignment vertical="center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1" fontId="1" fillId="0" borderId="10" xfId="0" applyNumberFormat="1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164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8" fillId="6" borderId="12" xfId="0" applyFont="1" applyFill="1" applyBorder="1" applyAlignment="1">
      <alignment vertical="center"/>
    </xf>
    <xf numFmtId="0" fontId="8" fillId="6" borderId="13" xfId="0" applyFont="1" applyFill="1" applyBorder="1" applyAlignment="1">
      <alignment vertical="center"/>
    </xf>
    <xf numFmtId="4" fontId="1" fillId="6" borderId="13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4" fontId="8" fillId="6" borderId="12" xfId="0" applyNumberFormat="1" applyFont="1" applyFill="1" applyBorder="1" applyAlignment="1">
      <alignment vertical="center"/>
    </xf>
    <xf numFmtId="4" fontId="7" fillId="6" borderId="13" xfId="0" applyNumberFormat="1" applyFont="1" applyFill="1" applyBorder="1" applyAlignment="1">
      <alignment vertical="center"/>
    </xf>
    <xf numFmtId="0" fontId="10" fillId="0" borderId="0" xfId="0" applyFont="1" applyAlignment="1">
      <alignment horizontal="right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Fill="1" applyBorder="1" applyAlignment="1">
      <alignment/>
    </xf>
    <xf numFmtId="0" fontId="9" fillId="6" borderId="12" xfId="0" applyFont="1" applyFill="1" applyBorder="1" applyAlignment="1">
      <alignment vertical="center"/>
    </xf>
    <xf numFmtId="0" fontId="7" fillId="6" borderId="13" xfId="0" applyFont="1" applyFill="1" applyBorder="1" applyAlignment="1">
      <alignment/>
    </xf>
    <xf numFmtId="2" fontId="0" fillId="0" borderId="10" xfId="0" applyNumberFormat="1" applyBorder="1" applyAlignment="1">
      <alignment/>
    </xf>
    <xf numFmtId="4" fontId="1" fillId="6" borderId="16" xfId="0" applyNumberFormat="1" applyFont="1" applyFill="1" applyBorder="1" applyAlignment="1">
      <alignment vertical="center"/>
    </xf>
    <xf numFmtId="2" fontId="0" fillId="0" borderId="15" xfId="0" applyNumberFormat="1" applyBorder="1" applyAlignment="1">
      <alignment/>
    </xf>
    <xf numFmtId="0" fontId="1" fillId="0" borderId="10" xfId="0" applyFont="1" applyBorder="1" applyAlignment="1">
      <alignment horizontal="center" wrapText="1"/>
    </xf>
    <xf numFmtId="0" fontId="9" fillId="6" borderId="12" xfId="0" applyFont="1" applyFill="1" applyBorder="1" applyAlignment="1">
      <alignment/>
    </xf>
    <xf numFmtId="0" fontId="9" fillId="6" borderId="13" xfId="0" applyFont="1" applyFill="1" applyBorder="1" applyAlignment="1">
      <alignment/>
    </xf>
    <xf numFmtId="4" fontId="1" fillId="6" borderId="13" xfId="0" applyNumberFormat="1" applyFont="1" applyFill="1" applyBorder="1" applyAlignment="1">
      <alignment/>
    </xf>
    <xf numFmtId="0" fontId="9" fillId="6" borderId="13" xfId="0" applyFont="1" applyFill="1" applyBorder="1" applyAlignment="1">
      <alignment vertical="center"/>
    </xf>
    <xf numFmtId="4" fontId="1" fillId="6" borderId="16" xfId="0" applyNumberFormat="1" applyFont="1" applyFill="1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7" xfId="0" applyBorder="1" applyAlignment="1">
      <alignment/>
    </xf>
    <xf numFmtId="0" fontId="1" fillId="0" borderId="14" xfId="0" applyFont="1" applyBorder="1" applyAlignment="1">
      <alignment/>
    </xf>
    <xf numFmtId="168" fontId="1" fillId="6" borderId="13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2" fontId="0" fillId="0" borderId="14" xfId="0" applyNumberFormat="1" applyBorder="1" applyAlignment="1">
      <alignment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8" fillId="6" borderId="13" xfId="0" applyNumberFormat="1" applyFont="1" applyFill="1" applyBorder="1" applyAlignment="1">
      <alignment vertical="center"/>
    </xf>
    <xf numFmtId="3" fontId="1" fillId="6" borderId="13" xfId="0" applyNumberFormat="1" applyFont="1" applyFill="1" applyBorder="1" applyAlignment="1">
      <alignment vertical="center"/>
    </xf>
    <xf numFmtId="2" fontId="0" fillId="0" borderId="15" xfId="0" applyNumberFormat="1" applyFill="1" applyBorder="1" applyAlignment="1">
      <alignment/>
    </xf>
    <xf numFmtId="0" fontId="6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="90" zoomScaleNormal="90" zoomScalePageLayoutView="0" workbookViewId="0" topLeftCell="A31">
      <selection activeCell="J49" sqref="J49"/>
    </sheetView>
  </sheetViews>
  <sheetFormatPr defaultColWidth="9.140625" defaultRowHeight="12.75"/>
  <cols>
    <col min="1" max="1" width="4.7109375" style="0" customWidth="1"/>
    <col min="2" max="2" width="45.7109375" style="0" customWidth="1"/>
    <col min="3" max="3" width="9.7109375" style="0" customWidth="1"/>
    <col min="4" max="5" width="8.7109375" style="16" customWidth="1"/>
    <col min="6" max="6" width="9.7109375" style="16" customWidth="1"/>
    <col min="7" max="7" width="9.7109375" style="0" customWidth="1"/>
    <col min="9" max="9" width="9.140625" style="0" bestFit="1" customWidth="1"/>
  </cols>
  <sheetData>
    <row r="1" spans="1:6" ht="15">
      <c r="A1" s="74" t="s">
        <v>98</v>
      </c>
      <c r="B1" s="74"/>
      <c r="C1" s="74"/>
      <c r="D1" s="74"/>
      <c r="E1" s="74"/>
      <c r="F1" s="74"/>
    </row>
    <row r="2" ht="12.75" customHeight="1"/>
    <row r="3" spans="1:3" ht="12" customHeight="1">
      <c r="A3" s="66" t="s">
        <v>0</v>
      </c>
      <c r="C3" s="37" t="s">
        <v>26</v>
      </c>
    </row>
    <row r="4" spans="1:7" ht="27.75" customHeight="1">
      <c r="A4" s="38" t="s">
        <v>1</v>
      </c>
      <c r="B4" s="4"/>
      <c r="C4" s="45" t="s">
        <v>99</v>
      </c>
      <c r="D4" s="34" t="s">
        <v>27</v>
      </c>
      <c r="E4" s="34" t="s">
        <v>28</v>
      </c>
      <c r="F4" s="46" t="s">
        <v>100</v>
      </c>
      <c r="G4" s="46" t="s">
        <v>101</v>
      </c>
    </row>
    <row r="5" spans="1:7" ht="13.5" customHeight="1">
      <c r="A5" s="4">
        <v>1111</v>
      </c>
      <c r="B5" s="6" t="s">
        <v>32</v>
      </c>
      <c r="C5" s="15">
        <v>4200</v>
      </c>
      <c r="D5" s="7"/>
      <c r="E5" s="7"/>
      <c r="F5" s="17">
        <v>4200</v>
      </c>
      <c r="G5" s="52">
        <v>1278.51</v>
      </c>
    </row>
    <row r="6" spans="1:7" ht="13.5" customHeight="1">
      <c r="A6" s="4">
        <v>1112</v>
      </c>
      <c r="B6" s="6" t="s">
        <v>33</v>
      </c>
      <c r="C6" s="15">
        <v>100</v>
      </c>
      <c r="D6" s="7"/>
      <c r="E6" s="7"/>
      <c r="F6" s="17">
        <v>100</v>
      </c>
      <c r="G6" s="4">
        <v>85.73</v>
      </c>
    </row>
    <row r="7" spans="1:7" ht="13.5" customHeight="1">
      <c r="A7" s="4">
        <v>1113</v>
      </c>
      <c r="B7" s="6" t="s">
        <v>34</v>
      </c>
      <c r="C7" s="15">
        <v>450</v>
      </c>
      <c r="D7" s="7"/>
      <c r="E7" s="7"/>
      <c r="F7" s="17">
        <v>450</v>
      </c>
      <c r="G7" s="4">
        <v>112.01</v>
      </c>
    </row>
    <row r="8" spans="1:7" ht="13.5" customHeight="1">
      <c r="A8" s="4">
        <v>1121</v>
      </c>
      <c r="B8" s="6" t="s">
        <v>35</v>
      </c>
      <c r="C8" s="40">
        <v>4600</v>
      </c>
      <c r="D8" s="18"/>
      <c r="E8" s="19"/>
      <c r="F8" s="17">
        <v>4600</v>
      </c>
      <c r="G8" s="4">
        <v>1085.36</v>
      </c>
    </row>
    <row r="9" spans="1:7" ht="13.5" customHeight="1">
      <c r="A9" s="4">
        <v>1122</v>
      </c>
      <c r="B9" s="6" t="s">
        <v>36</v>
      </c>
      <c r="C9" s="15">
        <v>400</v>
      </c>
      <c r="D9" s="7"/>
      <c r="E9" s="7"/>
      <c r="F9" s="17">
        <v>400</v>
      </c>
      <c r="G9" s="52">
        <v>0</v>
      </c>
    </row>
    <row r="10" spans="1:7" ht="13.5" customHeight="1">
      <c r="A10" s="4">
        <v>1211</v>
      </c>
      <c r="B10" s="6" t="s">
        <v>37</v>
      </c>
      <c r="C10" s="15">
        <v>9000</v>
      </c>
      <c r="D10" s="7"/>
      <c r="E10" s="7"/>
      <c r="F10" s="17">
        <v>9000</v>
      </c>
      <c r="G10" s="4">
        <v>2585.23</v>
      </c>
    </row>
    <row r="11" spans="1:7" ht="13.5" customHeight="1">
      <c r="A11" s="4">
        <v>1334</v>
      </c>
      <c r="B11" s="6" t="s">
        <v>89</v>
      </c>
      <c r="C11" s="15">
        <v>0</v>
      </c>
      <c r="D11" s="7"/>
      <c r="E11" s="7"/>
      <c r="F11" s="17">
        <v>0</v>
      </c>
      <c r="G11" s="4">
        <v>8.59</v>
      </c>
    </row>
    <row r="12" spans="1:7" ht="13.5" customHeight="1">
      <c r="A12" s="4">
        <v>1340</v>
      </c>
      <c r="B12" s="6" t="s">
        <v>38</v>
      </c>
      <c r="C12" s="15">
        <v>920</v>
      </c>
      <c r="D12" s="7"/>
      <c r="E12" s="7"/>
      <c r="F12" s="17">
        <v>920</v>
      </c>
      <c r="G12" s="4">
        <v>570.11</v>
      </c>
    </row>
    <row r="13" spans="1:7" ht="13.5" customHeight="1">
      <c r="A13" s="4">
        <v>1341</v>
      </c>
      <c r="B13" s="6" t="s">
        <v>39</v>
      </c>
      <c r="C13" s="15">
        <v>37</v>
      </c>
      <c r="D13" s="7"/>
      <c r="E13" s="7"/>
      <c r="F13" s="17">
        <v>37</v>
      </c>
      <c r="G13" s="52">
        <v>27.65</v>
      </c>
    </row>
    <row r="14" spans="1:7" ht="13.5" customHeight="1">
      <c r="A14" s="4">
        <v>1343</v>
      </c>
      <c r="B14" s="6" t="s">
        <v>40</v>
      </c>
      <c r="C14" s="15">
        <v>20</v>
      </c>
      <c r="D14" s="7"/>
      <c r="E14" s="7"/>
      <c r="F14" s="17">
        <v>20</v>
      </c>
      <c r="G14" s="52">
        <v>0</v>
      </c>
    </row>
    <row r="15" spans="1:7" ht="13.5" customHeight="1">
      <c r="A15" s="4">
        <v>1356</v>
      </c>
      <c r="B15" s="6" t="s">
        <v>102</v>
      </c>
      <c r="C15" s="15">
        <v>15.8</v>
      </c>
      <c r="D15" s="7"/>
      <c r="E15" s="7"/>
      <c r="F15" s="22">
        <v>15.8</v>
      </c>
      <c r="G15" s="52">
        <v>0</v>
      </c>
    </row>
    <row r="16" spans="1:7" ht="13.5" customHeight="1">
      <c r="A16" s="4">
        <v>1361</v>
      </c>
      <c r="B16" s="6" t="s">
        <v>41</v>
      </c>
      <c r="C16" s="15">
        <v>25</v>
      </c>
      <c r="D16" s="7"/>
      <c r="E16" s="7"/>
      <c r="F16" s="17">
        <v>25</v>
      </c>
      <c r="G16" s="4">
        <v>6.28</v>
      </c>
    </row>
    <row r="17" spans="1:7" ht="13.5" customHeight="1">
      <c r="A17" s="4">
        <v>1381</v>
      </c>
      <c r="B17" s="6" t="s">
        <v>103</v>
      </c>
      <c r="C17" s="15">
        <v>90</v>
      </c>
      <c r="D17" s="7"/>
      <c r="E17" s="7"/>
      <c r="F17" s="17">
        <v>90</v>
      </c>
      <c r="G17" s="52">
        <v>0</v>
      </c>
    </row>
    <row r="18" spans="1:7" ht="13.5" customHeight="1">
      <c r="A18" s="4">
        <v>1382</v>
      </c>
      <c r="B18" s="6" t="s">
        <v>104</v>
      </c>
      <c r="C18" s="15">
        <v>4</v>
      </c>
      <c r="D18" s="7"/>
      <c r="E18" s="7"/>
      <c r="F18" s="17">
        <v>4</v>
      </c>
      <c r="G18" s="52">
        <v>31.87</v>
      </c>
    </row>
    <row r="19" spans="1:7" ht="13.5" customHeight="1">
      <c r="A19" s="4">
        <v>1383</v>
      </c>
      <c r="B19" s="6" t="s">
        <v>105</v>
      </c>
      <c r="C19" s="15">
        <v>1</v>
      </c>
      <c r="D19" s="7"/>
      <c r="E19" s="7"/>
      <c r="F19" s="17">
        <v>1</v>
      </c>
      <c r="G19" s="52">
        <v>0</v>
      </c>
    </row>
    <row r="20" spans="1:7" ht="13.5" customHeight="1">
      <c r="A20" s="4">
        <v>1511</v>
      </c>
      <c r="B20" s="6" t="s">
        <v>42</v>
      </c>
      <c r="C20" s="15">
        <v>1800</v>
      </c>
      <c r="D20" s="7"/>
      <c r="E20" s="7"/>
      <c r="F20" s="17">
        <v>1800</v>
      </c>
      <c r="G20" s="52">
        <v>15.37</v>
      </c>
    </row>
    <row r="21" spans="1:7" ht="13.5" customHeight="1">
      <c r="A21" s="4">
        <v>2460</v>
      </c>
      <c r="B21" s="6" t="s">
        <v>51</v>
      </c>
      <c r="C21" s="15">
        <v>200</v>
      </c>
      <c r="D21" s="7"/>
      <c r="E21" s="7"/>
      <c r="F21" s="17">
        <v>200</v>
      </c>
      <c r="G21" s="4">
        <v>41.3</v>
      </c>
    </row>
    <row r="22" spans="1:7" ht="13.5" customHeight="1">
      <c r="A22" s="7">
        <v>4112</v>
      </c>
      <c r="B22" s="9" t="s">
        <v>43</v>
      </c>
      <c r="C22" s="20">
        <v>408.9</v>
      </c>
      <c r="D22" s="7"/>
      <c r="E22" s="7"/>
      <c r="F22" s="22">
        <v>408.9</v>
      </c>
      <c r="G22" s="4">
        <v>102.23</v>
      </c>
    </row>
    <row r="23" spans="1:7" ht="13.5" customHeight="1" thickBot="1">
      <c r="A23" s="9">
        <v>4116</v>
      </c>
      <c r="B23" s="39" t="s">
        <v>52</v>
      </c>
      <c r="C23" s="20">
        <v>400</v>
      </c>
      <c r="D23" s="7"/>
      <c r="E23" s="7"/>
      <c r="F23" s="17">
        <v>400</v>
      </c>
      <c r="G23" s="52">
        <v>450.75</v>
      </c>
    </row>
    <row r="24" spans="1:7" s="11" customFormat="1" ht="15" customHeight="1" thickBot="1">
      <c r="A24" s="50" t="s">
        <v>2</v>
      </c>
      <c r="B24" s="51"/>
      <c r="C24" s="33">
        <f>SUM(C5:C23)</f>
        <v>22671.7</v>
      </c>
      <c r="D24" s="65">
        <f>SUM(D5:D23)</f>
        <v>0</v>
      </c>
      <c r="E24" s="65">
        <f>SUM(E5:E23)</f>
        <v>0</v>
      </c>
      <c r="F24" s="33">
        <f>SUM(F5:F23)</f>
        <v>22671.7</v>
      </c>
      <c r="G24" s="53">
        <f>SUM(G5:G23)</f>
        <v>6400.989999999999</v>
      </c>
    </row>
    <row r="25" ht="13.5" customHeight="1"/>
    <row r="26" ht="12.75">
      <c r="A26" s="2" t="s">
        <v>3</v>
      </c>
    </row>
    <row r="27" spans="1:7" ht="13.5" customHeight="1">
      <c r="A27" s="6">
        <v>1069</v>
      </c>
      <c r="B27" s="15" t="s">
        <v>96</v>
      </c>
      <c r="C27" s="15">
        <v>60</v>
      </c>
      <c r="D27" s="7"/>
      <c r="E27" s="7"/>
      <c r="F27" s="20">
        <v>60</v>
      </c>
      <c r="G27" s="52">
        <v>60</v>
      </c>
    </row>
    <row r="28" spans="1:7" ht="13.5" customHeight="1">
      <c r="A28" s="4">
        <v>2321</v>
      </c>
      <c r="B28" s="15" t="s">
        <v>53</v>
      </c>
      <c r="C28" s="15">
        <v>1500</v>
      </c>
      <c r="D28" s="7"/>
      <c r="E28" s="7"/>
      <c r="F28" s="20">
        <v>1500</v>
      </c>
      <c r="G28" s="52">
        <v>427.98</v>
      </c>
    </row>
    <row r="29" spans="1:7" ht="13.5" customHeight="1">
      <c r="A29" s="4">
        <v>3314</v>
      </c>
      <c r="B29" s="15" t="s">
        <v>54</v>
      </c>
      <c r="C29" s="15">
        <v>7</v>
      </c>
      <c r="D29" s="7"/>
      <c r="E29" s="7"/>
      <c r="F29" s="20">
        <v>7</v>
      </c>
      <c r="G29" s="52">
        <v>3.48</v>
      </c>
    </row>
    <row r="30" spans="1:7" ht="13.5" customHeight="1">
      <c r="A30" s="4">
        <v>3322</v>
      </c>
      <c r="B30" s="15" t="s">
        <v>97</v>
      </c>
      <c r="C30" s="15">
        <v>150</v>
      </c>
      <c r="D30" s="7"/>
      <c r="E30" s="7"/>
      <c r="F30" s="20">
        <v>150</v>
      </c>
      <c r="G30" s="52">
        <v>29.28</v>
      </c>
    </row>
    <row r="31" spans="1:7" ht="13.5" customHeight="1">
      <c r="A31" s="4">
        <v>3349</v>
      </c>
      <c r="B31" s="15" t="s">
        <v>5</v>
      </c>
      <c r="C31" s="15">
        <v>10</v>
      </c>
      <c r="D31" s="7"/>
      <c r="E31" s="7"/>
      <c r="F31" s="20">
        <v>10</v>
      </c>
      <c r="G31" s="52">
        <v>6.32</v>
      </c>
    </row>
    <row r="32" spans="1:7" ht="13.5" customHeight="1">
      <c r="A32" s="4">
        <v>3399</v>
      </c>
      <c r="B32" s="15" t="s">
        <v>22</v>
      </c>
      <c r="C32" s="15">
        <v>150</v>
      </c>
      <c r="D32" s="7"/>
      <c r="E32" s="7"/>
      <c r="F32" s="20">
        <v>150</v>
      </c>
      <c r="G32" s="4">
        <v>76.48</v>
      </c>
    </row>
    <row r="33" spans="1:7" ht="13.5" customHeight="1">
      <c r="A33" s="4"/>
      <c r="B33" s="6" t="s">
        <v>55</v>
      </c>
      <c r="C33" s="15"/>
      <c r="D33" s="7"/>
      <c r="E33" s="7"/>
      <c r="F33" s="20"/>
      <c r="G33" s="4"/>
    </row>
    <row r="34" spans="1:7" ht="13.5" customHeight="1">
      <c r="A34" s="4">
        <v>3412</v>
      </c>
      <c r="B34" s="6" t="s">
        <v>94</v>
      </c>
      <c r="C34" s="15">
        <v>50</v>
      </c>
      <c r="D34" s="7"/>
      <c r="E34" s="7"/>
      <c r="F34" s="20">
        <v>50</v>
      </c>
      <c r="G34" s="4">
        <v>0</v>
      </c>
    </row>
    <row r="35" spans="1:7" ht="13.5" customHeight="1">
      <c r="A35" s="4">
        <v>3612</v>
      </c>
      <c r="B35" s="15" t="s">
        <v>56</v>
      </c>
      <c r="C35" s="15">
        <v>1000</v>
      </c>
      <c r="D35" s="7"/>
      <c r="E35" s="7"/>
      <c r="F35" s="20">
        <v>1000</v>
      </c>
      <c r="G35" s="4">
        <v>234.96</v>
      </c>
    </row>
    <row r="36" spans="1:7" ht="13.5" customHeight="1">
      <c r="A36" s="4">
        <v>3613</v>
      </c>
      <c r="B36" s="15" t="s">
        <v>57</v>
      </c>
      <c r="C36" s="15">
        <v>600</v>
      </c>
      <c r="D36" s="7"/>
      <c r="E36" s="7"/>
      <c r="F36" s="20">
        <v>600</v>
      </c>
      <c r="G36" s="4">
        <v>126.07</v>
      </c>
    </row>
    <row r="37" spans="1:7" ht="13.5" customHeight="1">
      <c r="A37" s="4">
        <v>3632</v>
      </c>
      <c r="B37" s="15" t="s">
        <v>58</v>
      </c>
      <c r="C37" s="15">
        <v>5</v>
      </c>
      <c r="D37" s="7"/>
      <c r="E37" s="7"/>
      <c r="F37" s="20">
        <v>5</v>
      </c>
      <c r="G37" s="52">
        <v>0</v>
      </c>
    </row>
    <row r="38" spans="1:7" ht="13.5" customHeight="1">
      <c r="A38" s="4">
        <v>3633</v>
      </c>
      <c r="B38" s="15" t="s">
        <v>106</v>
      </c>
      <c r="C38" s="15">
        <v>8.8</v>
      </c>
      <c r="D38" s="7"/>
      <c r="E38" s="7"/>
      <c r="F38" s="20">
        <v>8.8</v>
      </c>
      <c r="G38" s="52">
        <v>8.78</v>
      </c>
    </row>
    <row r="39" spans="1:7" ht="13.5" customHeight="1">
      <c r="A39" s="4">
        <v>3639</v>
      </c>
      <c r="B39" s="15" t="s">
        <v>92</v>
      </c>
      <c r="C39" s="15">
        <v>10</v>
      </c>
      <c r="D39" s="7"/>
      <c r="E39" s="7"/>
      <c r="F39" s="20">
        <v>10</v>
      </c>
      <c r="G39" s="52">
        <v>0</v>
      </c>
    </row>
    <row r="40" spans="1:7" ht="13.5" customHeight="1">
      <c r="A40" s="4">
        <v>3725</v>
      </c>
      <c r="B40" s="15" t="s">
        <v>59</v>
      </c>
      <c r="C40" s="15">
        <v>250</v>
      </c>
      <c r="D40" s="7"/>
      <c r="E40" s="7"/>
      <c r="F40" s="20">
        <v>250</v>
      </c>
      <c r="G40" s="4">
        <v>0</v>
      </c>
    </row>
    <row r="41" spans="1:7" ht="13.5" customHeight="1">
      <c r="A41" s="4">
        <v>3726</v>
      </c>
      <c r="B41" s="15" t="s">
        <v>60</v>
      </c>
      <c r="C41" s="15">
        <v>10</v>
      </c>
      <c r="D41" s="7"/>
      <c r="E41" s="7"/>
      <c r="F41" s="20">
        <v>10</v>
      </c>
      <c r="G41" s="52">
        <v>5.22</v>
      </c>
    </row>
    <row r="42" spans="1:7" ht="13.5" customHeight="1">
      <c r="A42" s="4">
        <v>5269</v>
      </c>
      <c r="B42" s="15" t="s">
        <v>61</v>
      </c>
      <c r="C42" s="15">
        <v>10</v>
      </c>
      <c r="D42" s="7"/>
      <c r="E42" s="7"/>
      <c r="F42" s="20">
        <v>10</v>
      </c>
      <c r="G42" s="52">
        <v>3.25</v>
      </c>
    </row>
    <row r="43" spans="1:7" ht="13.5" customHeight="1">
      <c r="A43" s="4">
        <v>6171</v>
      </c>
      <c r="B43" s="15" t="s">
        <v>8</v>
      </c>
      <c r="C43" s="15">
        <v>100</v>
      </c>
      <c r="D43" s="7"/>
      <c r="E43" s="7"/>
      <c r="F43" s="20">
        <v>100</v>
      </c>
      <c r="G43" s="52">
        <v>27.98</v>
      </c>
    </row>
    <row r="44" spans="1:7" ht="13.5" customHeight="1">
      <c r="A44" s="4"/>
      <c r="B44" s="6" t="s">
        <v>91</v>
      </c>
      <c r="C44" s="15"/>
      <c r="D44" s="7"/>
      <c r="E44" s="7"/>
      <c r="F44" s="20"/>
      <c r="G44" s="4"/>
    </row>
    <row r="45" spans="1:7" ht="13.5" customHeight="1">
      <c r="A45" s="4">
        <v>6310</v>
      </c>
      <c r="B45" s="15" t="s">
        <v>9</v>
      </c>
      <c r="C45" s="15">
        <v>30</v>
      </c>
      <c r="D45" s="7"/>
      <c r="E45" s="7"/>
      <c r="F45" s="20">
        <v>30</v>
      </c>
      <c r="G45" s="52">
        <v>0.21</v>
      </c>
    </row>
    <row r="46" spans="1:7" ht="13.5" customHeight="1">
      <c r="A46" s="4"/>
      <c r="B46" s="6" t="s">
        <v>62</v>
      </c>
      <c r="C46" s="15"/>
      <c r="D46" s="7"/>
      <c r="E46" s="7"/>
      <c r="F46" s="20"/>
      <c r="G46" s="4"/>
    </row>
    <row r="47" spans="1:7" ht="13.5" customHeight="1" thickBot="1">
      <c r="A47" s="63">
        <v>6330</v>
      </c>
      <c r="B47" s="64" t="s">
        <v>95</v>
      </c>
      <c r="C47" s="64">
        <v>1909</v>
      </c>
      <c r="D47" s="43"/>
      <c r="E47" s="43"/>
      <c r="F47" s="42">
        <v>1909</v>
      </c>
      <c r="G47" s="67">
        <v>2140</v>
      </c>
    </row>
    <row r="48" spans="1:7" ht="15" customHeight="1" thickBot="1">
      <c r="A48" s="35" t="s">
        <v>2</v>
      </c>
      <c r="B48" s="36"/>
      <c r="C48" s="33">
        <f>SUM(C27:C47)</f>
        <v>5859.8</v>
      </c>
      <c r="D48" s="65">
        <f>SUM(D27:D47)</f>
        <v>0</v>
      </c>
      <c r="E48" s="33">
        <f>SUM(E27:E47)</f>
        <v>0</v>
      </c>
      <c r="F48" s="33">
        <f>SUM(F27:F47)</f>
        <v>5859.8</v>
      </c>
      <c r="G48" s="33">
        <f>SUM(G27:G47)</f>
        <v>3150.01</v>
      </c>
    </row>
    <row r="49" spans="1:6" ht="13.5" customHeight="1">
      <c r="A49" s="2"/>
      <c r="C49" s="2"/>
      <c r="D49" s="21"/>
      <c r="E49" s="21"/>
      <c r="F49" s="21"/>
    </row>
    <row r="50" spans="1:7" ht="13.5" customHeight="1">
      <c r="A50" s="24" t="s">
        <v>24</v>
      </c>
      <c r="B50" s="4"/>
      <c r="C50" s="5"/>
      <c r="D50" s="12"/>
      <c r="E50" s="12"/>
      <c r="F50" s="7"/>
      <c r="G50" s="4"/>
    </row>
    <row r="51" spans="1:7" ht="13.5" customHeight="1">
      <c r="A51" s="5"/>
      <c r="B51" s="9" t="s">
        <v>107</v>
      </c>
      <c r="C51" s="20">
        <v>7174.24</v>
      </c>
      <c r="D51" s="20"/>
      <c r="E51" s="12"/>
      <c r="F51" s="20">
        <v>7174.24</v>
      </c>
      <c r="G51" s="4"/>
    </row>
    <row r="52" spans="1:7" ht="13.5" customHeight="1">
      <c r="A52" s="5"/>
      <c r="B52" s="9" t="s">
        <v>88</v>
      </c>
      <c r="C52" s="20">
        <v>81.33</v>
      </c>
      <c r="D52" s="23"/>
      <c r="E52" s="12"/>
      <c r="F52" s="23">
        <v>81.33</v>
      </c>
      <c r="G52" s="4"/>
    </row>
    <row r="53" ht="13.5" customHeight="1" thickBot="1"/>
    <row r="54" spans="1:9" s="13" customFormat="1" ht="16.5" customHeight="1" thickBot="1">
      <c r="A54" s="31" t="s">
        <v>25</v>
      </c>
      <c r="B54" s="32"/>
      <c r="C54" s="33">
        <f>SUM(C24,C48,C51:C52)</f>
        <v>35787.07</v>
      </c>
      <c r="D54" s="65">
        <f>SUM(D24,D48,D51:D52)</f>
        <v>0</v>
      </c>
      <c r="E54" s="65">
        <f>SUM(E24,E48,E51:E52)</f>
        <v>0</v>
      </c>
      <c r="F54" s="33">
        <f>SUM(F24,F48,F51:F52)</f>
        <v>35787.07</v>
      </c>
      <c r="G54" s="53">
        <f>SUM(G24,G48)</f>
        <v>9551</v>
      </c>
      <c r="I54" s="68"/>
    </row>
  </sheetData>
  <sheetProtection/>
  <mergeCells count="1">
    <mergeCell ref="A1:F1"/>
  </mergeCells>
  <printOptions/>
  <pageMargins left="0.5118110236220472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zoomScale="80" zoomScaleNormal="80" zoomScalePageLayoutView="0" workbookViewId="0" topLeftCell="A1">
      <selection activeCell="J16" sqref="J16"/>
    </sheetView>
  </sheetViews>
  <sheetFormatPr defaultColWidth="9.140625" defaultRowHeight="12.75"/>
  <cols>
    <col min="1" max="1" width="4.7109375" style="0" customWidth="1"/>
    <col min="2" max="2" width="45.7109375" style="0" customWidth="1"/>
    <col min="3" max="3" width="9.7109375" style="0" customWidth="1"/>
    <col min="4" max="5" width="8.7109375" style="16" customWidth="1"/>
    <col min="6" max="6" width="9.7109375" style="28" customWidth="1"/>
    <col min="7" max="7" width="9.7109375" style="0" customWidth="1"/>
    <col min="9" max="9" width="11.7109375" style="0" bestFit="1" customWidth="1"/>
  </cols>
  <sheetData>
    <row r="1" ht="15">
      <c r="A1" s="3" t="s">
        <v>10</v>
      </c>
    </row>
    <row r="2" spans="1:3" ht="15">
      <c r="A2" s="3"/>
      <c r="C2" s="37" t="s">
        <v>30</v>
      </c>
    </row>
    <row r="3" spans="1:7" ht="27.75" customHeight="1">
      <c r="A3" s="15" t="s">
        <v>47</v>
      </c>
      <c r="B3" s="4"/>
      <c r="C3" s="45" t="s">
        <v>99</v>
      </c>
      <c r="D3" s="34" t="s">
        <v>29</v>
      </c>
      <c r="E3" s="34" t="s">
        <v>28</v>
      </c>
      <c r="F3" s="46" t="s">
        <v>100</v>
      </c>
      <c r="G3" s="55" t="s">
        <v>101</v>
      </c>
    </row>
    <row r="4" spans="1:7" ht="12.75" customHeight="1">
      <c r="A4" s="6">
        <v>2212</v>
      </c>
      <c r="B4" s="15" t="s">
        <v>44</v>
      </c>
      <c r="C4" s="61">
        <v>200</v>
      </c>
      <c r="D4" s="62">
        <v>538.79</v>
      </c>
      <c r="E4" s="25"/>
      <c r="F4" s="26">
        <v>738.79</v>
      </c>
      <c r="G4" s="4">
        <v>16.48</v>
      </c>
    </row>
    <row r="5" spans="1:7" ht="12.75" customHeight="1">
      <c r="A5" s="6"/>
      <c r="B5" s="6" t="s">
        <v>63</v>
      </c>
      <c r="C5" s="61"/>
      <c r="D5" s="25"/>
      <c r="E5" s="25"/>
      <c r="F5" s="26"/>
      <c r="G5" s="4"/>
    </row>
    <row r="6" spans="1:9" ht="12.75" customHeight="1">
      <c r="A6" s="6">
        <v>2219</v>
      </c>
      <c r="B6" s="15" t="s">
        <v>109</v>
      </c>
      <c r="C6" s="61">
        <v>539</v>
      </c>
      <c r="D6" s="62">
        <v>5340</v>
      </c>
      <c r="E6" s="25"/>
      <c r="F6" s="26">
        <v>5879</v>
      </c>
      <c r="G6" s="52">
        <v>0</v>
      </c>
      <c r="I6" s="69"/>
    </row>
    <row r="7" spans="1:7" ht="12.75" customHeight="1">
      <c r="A7" s="6"/>
      <c r="B7" s="6" t="s">
        <v>64</v>
      </c>
      <c r="C7" s="61"/>
      <c r="D7" s="25"/>
      <c r="E7" s="25"/>
      <c r="F7" s="26"/>
      <c r="G7" s="4"/>
    </row>
    <row r="8" spans="1:9" ht="12.75" customHeight="1">
      <c r="A8" s="6">
        <v>2223</v>
      </c>
      <c r="B8" s="15" t="s">
        <v>110</v>
      </c>
      <c r="C8" s="61"/>
      <c r="D8" s="62">
        <v>6510</v>
      </c>
      <c r="E8" s="25"/>
      <c r="F8" s="26">
        <v>6510</v>
      </c>
      <c r="G8" s="4"/>
      <c r="I8" s="70"/>
    </row>
    <row r="9" spans="1:7" ht="12.75">
      <c r="A9" s="4">
        <v>2292</v>
      </c>
      <c r="B9" s="15" t="s">
        <v>11</v>
      </c>
      <c r="C9" s="15">
        <v>90.1</v>
      </c>
      <c r="D9" s="7"/>
      <c r="E9" s="7"/>
      <c r="F9" s="20">
        <v>90.1</v>
      </c>
      <c r="G9" s="52">
        <v>22.05</v>
      </c>
    </row>
    <row r="10" spans="1:7" ht="12.75">
      <c r="A10" s="4"/>
      <c r="B10" s="6" t="s">
        <v>65</v>
      </c>
      <c r="C10" s="15"/>
      <c r="D10" s="7"/>
      <c r="E10" s="7"/>
      <c r="F10" s="20"/>
      <c r="G10" s="4"/>
    </row>
    <row r="11" spans="1:7" ht="12.75">
      <c r="A11" s="4">
        <v>2321</v>
      </c>
      <c r="B11" s="15" t="s">
        <v>23</v>
      </c>
      <c r="C11" s="15">
        <v>1710</v>
      </c>
      <c r="D11" s="7"/>
      <c r="E11" s="7"/>
      <c r="F11" s="20">
        <v>1710</v>
      </c>
      <c r="G11" s="4">
        <v>332.71</v>
      </c>
    </row>
    <row r="12" spans="1:7" ht="12.75">
      <c r="A12" s="4"/>
      <c r="B12" s="6" t="s">
        <v>93</v>
      </c>
      <c r="C12" s="15"/>
      <c r="D12" s="7"/>
      <c r="E12" s="7"/>
      <c r="F12" s="20"/>
      <c r="G12" s="4"/>
    </row>
    <row r="13" spans="1:7" ht="12.75">
      <c r="A13" s="4">
        <v>3113</v>
      </c>
      <c r="B13" s="15" t="s">
        <v>66</v>
      </c>
      <c r="C13" s="61">
        <v>2697</v>
      </c>
      <c r="D13" s="7"/>
      <c r="E13" s="7"/>
      <c r="F13" s="20">
        <v>2697</v>
      </c>
      <c r="G13" s="52">
        <v>660</v>
      </c>
    </row>
    <row r="14" spans="1:7" ht="12.75">
      <c r="A14" s="4">
        <v>3314</v>
      </c>
      <c r="B14" s="15" t="s">
        <v>4</v>
      </c>
      <c r="C14" s="15">
        <v>75</v>
      </c>
      <c r="D14" s="7"/>
      <c r="E14" s="7"/>
      <c r="F14" s="20">
        <v>75</v>
      </c>
      <c r="G14" s="4">
        <v>30.95</v>
      </c>
    </row>
    <row r="15" spans="1:7" ht="12.75">
      <c r="A15" s="4"/>
      <c r="B15" s="6" t="s">
        <v>67</v>
      </c>
      <c r="C15" s="15"/>
      <c r="D15" s="7"/>
      <c r="E15" s="7"/>
      <c r="F15" s="9"/>
      <c r="G15" s="4"/>
    </row>
    <row r="16" spans="1:7" ht="12.75">
      <c r="A16" s="4">
        <v>3322</v>
      </c>
      <c r="B16" s="15" t="s">
        <v>45</v>
      </c>
      <c r="C16" s="15">
        <v>150</v>
      </c>
      <c r="D16" s="7"/>
      <c r="E16" s="7"/>
      <c r="F16" s="20">
        <v>150</v>
      </c>
      <c r="G16" s="4">
        <v>13.98</v>
      </c>
    </row>
    <row r="17" spans="1:7" ht="12.75">
      <c r="A17" s="4"/>
      <c r="B17" s="6" t="s">
        <v>68</v>
      </c>
      <c r="C17" s="15"/>
      <c r="D17" s="7"/>
      <c r="E17" s="7"/>
      <c r="F17" s="9"/>
      <c r="G17" s="4"/>
    </row>
    <row r="18" spans="1:7" ht="12.75">
      <c r="A18" s="4">
        <v>3341</v>
      </c>
      <c r="B18" s="15" t="s">
        <v>46</v>
      </c>
      <c r="C18" s="15">
        <v>5</v>
      </c>
      <c r="D18" s="7"/>
      <c r="E18" s="7"/>
      <c r="F18" s="20">
        <v>5</v>
      </c>
      <c r="G18" s="52">
        <v>4.96</v>
      </c>
    </row>
    <row r="19" spans="1:7" ht="12.75">
      <c r="A19" s="10">
        <v>3349</v>
      </c>
      <c r="B19" s="30" t="s">
        <v>69</v>
      </c>
      <c r="C19" s="30">
        <v>120</v>
      </c>
      <c r="D19" s="27"/>
      <c r="E19" s="27"/>
      <c r="F19" s="29">
        <v>120</v>
      </c>
      <c r="G19" s="4">
        <v>35.22</v>
      </c>
    </row>
    <row r="20" spans="1:7" ht="12.75">
      <c r="A20" s="4">
        <v>3399</v>
      </c>
      <c r="B20" s="15" t="s">
        <v>70</v>
      </c>
      <c r="C20" s="15">
        <v>600</v>
      </c>
      <c r="D20" s="7"/>
      <c r="E20" s="7"/>
      <c r="F20" s="20">
        <v>600</v>
      </c>
      <c r="G20" s="4">
        <v>72.4</v>
      </c>
    </row>
    <row r="21" spans="1:7" ht="12.75">
      <c r="A21" s="4"/>
      <c r="B21" s="6" t="s">
        <v>71</v>
      </c>
      <c r="C21" s="15"/>
      <c r="D21" s="7"/>
      <c r="E21" s="7"/>
      <c r="F21" s="20"/>
      <c r="G21" s="4"/>
    </row>
    <row r="22" spans="1:7" ht="12.75">
      <c r="A22" s="4">
        <v>3412</v>
      </c>
      <c r="B22" s="6" t="s">
        <v>72</v>
      </c>
      <c r="C22" s="15">
        <v>200</v>
      </c>
      <c r="D22" s="7"/>
      <c r="E22" s="7"/>
      <c r="F22" s="20">
        <v>200</v>
      </c>
      <c r="G22" s="52">
        <v>4.15</v>
      </c>
    </row>
    <row r="23" spans="1:7" ht="12.75">
      <c r="A23" s="4"/>
      <c r="B23" s="6" t="s">
        <v>73</v>
      </c>
      <c r="C23" s="15"/>
      <c r="D23" s="7"/>
      <c r="E23" s="7"/>
      <c r="F23" s="20"/>
      <c r="G23" s="4"/>
    </row>
    <row r="24" spans="1:7" ht="12.75">
      <c r="A24" s="4">
        <v>3419</v>
      </c>
      <c r="B24" s="15" t="s">
        <v>12</v>
      </c>
      <c r="C24" s="15">
        <v>100</v>
      </c>
      <c r="D24" s="7"/>
      <c r="E24" s="7"/>
      <c r="F24" s="20">
        <v>100</v>
      </c>
      <c r="G24" s="52">
        <v>0</v>
      </c>
    </row>
    <row r="25" spans="1:7" ht="12.75">
      <c r="A25" s="4"/>
      <c r="B25" s="6" t="s">
        <v>74</v>
      </c>
      <c r="C25" s="15"/>
      <c r="D25" s="7"/>
      <c r="E25" s="7"/>
      <c r="F25" s="9"/>
      <c r="G25" s="4"/>
    </row>
    <row r="26" spans="1:7" ht="12.75">
      <c r="A26" s="6">
        <v>3429</v>
      </c>
      <c r="B26" s="6" t="s">
        <v>75</v>
      </c>
      <c r="C26" s="15">
        <v>100</v>
      </c>
      <c r="D26" s="7"/>
      <c r="E26" s="7"/>
      <c r="F26" s="20">
        <v>100</v>
      </c>
      <c r="G26" s="52">
        <v>0</v>
      </c>
    </row>
    <row r="27" spans="1:7" ht="12.75">
      <c r="A27" s="4">
        <v>3612</v>
      </c>
      <c r="B27" s="15" t="s">
        <v>6</v>
      </c>
      <c r="C27" s="15">
        <v>365</v>
      </c>
      <c r="D27" s="7"/>
      <c r="E27" s="7"/>
      <c r="F27" s="20">
        <v>365</v>
      </c>
      <c r="G27" s="52">
        <v>125.63</v>
      </c>
    </row>
    <row r="28" spans="1:7" ht="12.75">
      <c r="A28" s="4"/>
      <c r="B28" s="6" t="s">
        <v>76</v>
      </c>
      <c r="C28" s="15"/>
      <c r="D28" s="7"/>
      <c r="E28" s="7"/>
      <c r="F28" s="9"/>
      <c r="G28" s="4"/>
    </row>
    <row r="29" spans="1:7" ht="12.75">
      <c r="A29" s="4">
        <v>3613</v>
      </c>
      <c r="B29" s="15" t="s">
        <v>19</v>
      </c>
      <c r="C29" s="15">
        <v>300</v>
      </c>
      <c r="D29" s="9"/>
      <c r="E29" s="9"/>
      <c r="F29" s="20">
        <v>300</v>
      </c>
      <c r="G29" s="52">
        <v>98.39</v>
      </c>
    </row>
    <row r="30" spans="1:7" ht="12.75">
      <c r="A30" s="4"/>
      <c r="B30" s="6" t="s">
        <v>77</v>
      </c>
      <c r="C30" s="15"/>
      <c r="D30" s="7"/>
      <c r="E30" s="7"/>
      <c r="F30" s="9"/>
      <c r="G30" s="4"/>
    </row>
    <row r="31" spans="1:7" ht="12.75">
      <c r="A31" s="4">
        <v>3631</v>
      </c>
      <c r="B31" s="15" t="s">
        <v>13</v>
      </c>
      <c r="C31" s="15">
        <v>400</v>
      </c>
      <c r="D31" s="7"/>
      <c r="E31" s="7"/>
      <c r="F31" s="20">
        <v>400</v>
      </c>
      <c r="G31" s="52">
        <v>34.94</v>
      </c>
    </row>
    <row r="32" spans="1:7" ht="12.75">
      <c r="A32" s="4"/>
      <c r="B32" s="6" t="s">
        <v>78</v>
      </c>
      <c r="C32" s="15"/>
      <c r="D32" s="7"/>
      <c r="E32" s="7"/>
      <c r="F32" s="20"/>
      <c r="G32" s="4"/>
    </row>
    <row r="33" spans="1:7" ht="12.75">
      <c r="A33" s="4">
        <v>3632</v>
      </c>
      <c r="B33" s="15" t="s">
        <v>7</v>
      </c>
      <c r="C33" s="15">
        <v>66</v>
      </c>
      <c r="D33" s="7"/>
      <c r="E33" s="7"/>
      <c r="F33" s="20">
        <v>66</v>
      </c>
      <c r="G33" s="4">
        <v>16.15</v>
      </c>
    </row>
    <row r="34" spans="1:7" ht="12.75">
      <c r="A34" s="4"/>
      <c r="B34" s="6" t="s">
        <v>79</v>
      </c>
      <c r="C34" s="15"/>
      <c r="D34" s="7"/>
      <c r="E34" s="7"/>
      <c r="F34" s="9"/>
      <c r="G34" s="4"/>
    </row>
    <row r="35" spans="1:7" ht="12.75">
      <c r="A35" s="4">
        <v>3639</v>
      </c>
      <c r="B35" s="15" t="s">
        <v>20</v>
      </c>
      <c r="C35" s="15">
        <v>2000</v>
      </c>
      <c r="D35" s="7"/>
      <c r="E35" s="7"/>
      <c r="F35" s="20">
        <v>2000</v>
      </c>
      <c r="G35" s="52">
        <v>511</v>
      </c>
    </row>
    <row r="36" spans="1:7" ht="12.75">
      <c r="A36" s="4"/>
      <c r="B36" s="6" t="s">
        <v>80</v>
      </c>
      <c r="C36" s="15"/>
      <c r="D36" s="7"/>
      <c r="E36" s="7"/>
      <c r="F36" s="9"/>
      <c r="G36" s="4"/>
    </row>
    <row r="37" spans="1:7" ht="12.75">
      <c r="A37" s="4">
        <v>3721</v>
      </c>
      <c r="B37" s="15" t="s">
        <v>21</v>
      </c>
      <c r="C37" s="15">
        <v>60</v>
      </c>
      <c r="D37" s="7"/>
      <c r="E37" s="7"/>
      <c r="F37" s="20">
        <v>60</v>
      </c>
      <c r="G37" s="52">
        <v>0</v>
      </c>
    </row>
    <row r="38" spans="1:7" ht="12.75">
      <c r="A38" s="4">
        <v>3722</v>
      </c>
      <c r="B38" s="15" t="s">
        <v>14</v>
      </c>
      <c r="C38" s="15">
        <v>1100</v>
      </c>
      <c r="D38" s="7"/>
      <c r="E38" s="7"/>
      <c r="F38" s="20">
        <v>1100</v>
      </c>
      <c r="G38" s="4">
        <v>201.58</v>
      </c>
    </row>
    <row r="39" spans="1:7" ht="12.75">
      <c r="A39" s="4">
        <v>3723</v>
      </c>
      <c r="B39" s="15" t="s">
        <v>81</v>
      </c>
      <c r="C39" s="15">
        <v>250</v>
      </c>
      <c r="D39" s="7"/>
      <c r="E39" s="7"/>
      <c r="F39" s="20">
        <v>250</v>
      </c>
      <c r="G39" s="4">
        <v>60.21</v>
      </c>
    </row>
    <row r="40" spans="1:7" ht="12.75">
      <c r="A40" s="4">
        <v>3745</v>
      </c>
      <c r="B40" s="15" t="s">
        <v>15</v>
      </c>
      <c r="C40" s="15">
        <v>500</v>
      </c>
      <c r="D40" s="7"/>
      <c r="E40" s="7"/>
      <c r="F40" s="20">
        <v>500</v>
      </c>
      <c r="G40" s="52">
        <v>127.72</v>
      </c>
    </row>
    <row r="41" spans="1:7" ht="12.75">
      <c r="A41" s="4"/>
      <c r="B41" s="6" t="s">
        <v>82</v>
      </c>
      <c r="C41" s="15"/>
      <c r="D41" s="7"/>
      <c r="E41" s="7"/>
      <c r="F41" s="9"/>
      <c r="G41" s="4"/>
    </row>
    <row r="42" spans="1:7" ht="12.75">
      <c r="A42" s="14">
        <v>5212</v>
      </c>
      <c r="B42" s="41" t="s">
        <v>83</v>
      </c>
      <c r="C42" s="41">
        <v>200</v>
      </c>
      <c r="D42" s="7"/>
      <c r="E42" s="7"/>
      <c r="F42" s="20">
        <v>200</v>
      </c>
      <c r="G42" s="52">
        <v>108.73</v>
      </c>
    </row>
    <row r="43" spans="1:7" ht="12.75">
      <c r="A43" s="14">
        <v>5269</v>
      </c>
      <c r="B43" s="41" t="s">
        <v>84</v>
      </c>
      <c r="C43" s="41">
        <v>8</v>
      </c>
      <c r="D43" s="7"/>
      <c r="E43" s="7"/>
      <c r="F43" s="20">
        <v>8</v>
      </c>
      <c r="G43" s="52">
        <v>1.21</v>
      </c>
    </row>
    <row r="44" spans="1:7" ht="12.75">
      <c r="A44" s="14">
        <v>5511</v>
      </c>
      <c r="B44" s="41" t="s">
        <v>85</v>
      </c>
      <c r="C44" s="41">
        <v>100</v>
      </c>
      <c r="D44" s="7"/>
      <c r="E44" s="7"/>
      <c r="F44" s="20">
        <v>100</v>
      </c>
      <c r="G44" s="52">
        <v>100</v>
      </c>
    </row>
    <row r="45" spans="1:7" ht="12.75">
      <c r="A45" s="4">
        <v>6112</v>
      </c>
      <c r="B45" s="15" t="s">
        <v>16</v>
      </c>
      <c r="C45" s="15">
        <v>1400</v>
      </c>
      <c r="D45" s="7"/>
      <c r="E45" s="7"/>
      <c r="F45" s="20">
        <v>1400</v>
      </c>
      <c r="G45" s="4">
        <v>310.97</v>
      </c>
    </row>
    <row r="46" spans="1:7" ht="12.75">
      <c r="A46" s="4">
        <v>6171</v>
      </c>
      <c r="B46" s="15" t="s">
        <v>8</v>
      </c>
      <c r="C46" s="15">
        <v>5600</v>
      </c>
      <c r="D46" s="7"/>
      <c r="E46" s="7"/>
      <c r="F46" s="20">
        <v>5600</v>
      </c>
      <c r="G46" s="7">
        <v>1313.76</v>
      </c>
    </row>
    <row r="47" spans="1:7" ht="12.75">
      <c r="A47" s="4"/>
      <c r="B47" s="6" t="s">
        <v>86</v>
      </c>
      <c r="C47" s="15"/>
      <c r="D47" s="7"/>
      <c r="E47" s="7"/>
      <c r="F47" s="9"/>
      <c r="G47" s="4"/>
    </row>
    <row r="48" spans="1:7" ht="12.75">
      <c r="A48" s="4">
        <v>6320</v>
      </c>
      <c r="B48" s="15" t="s">
        <v>48</v>
      </c>
      <c r="C48" s="15">
        <v>300</v>
      </c>
      <c r="D48" s="7"/>
      <c r="E48" s="7"/>
      <c r="F48" s="20">
        <v>300</v>
      </c>
      <c r="G48" s="52">
        <v>210.81</v>
      </c>
    </row>
    <row r="49" spans="1:7" ht="12.75">
      <c r="A49" s="44">
        <v>6330</v>
      </c>
      <c r="B49" s="47" t="s">
        <v>95</v>
      </c>
      <c r="C49" s="47">
        <v>1909</v>
      </c>
      <c r="D49" s="48"/>
      <c r="E49" s="48"/>
      <c r="F49" s="49">
        <v>1909</v>
      </c>
      <c r="G49" s="54">
        <v>2140</v>
      </c>
    </row>
    <row r="50" spans="1:7" ht="12.75">
      <c r="A50" s="44">
        <v>6399</v>
      </c>
      <c r="B50" s="47" t="s">
        <v>90</v>
      </c>
      <c r="C50" s="47">
        <v>50</v>
      </c>
      <c r="D50" s="48"/>
      <c r="E50" s="48"/>
      <c r="F50" s="49">
        <v>50</v>
      </c>
      <c r="G50" s="44">
        <v>20.71</v>
      </c>
    </row>
    <row r="51" spans="1:7" ht="12.75">
      <c r="A51" s="44">
        <v>6402</v>
      </c>
      <c r="B51" s="47" t="s">
        <v>108</v>
      </c>
      <c r="C51" s="47">
        <v>0.7</v>
      </c>
      <c r="D51" s="48"/>
      <c r="E51" s="48"/>
      <c r="F51" s="49">
        <v>0.7</v>
      </c>
      <c r="G51" s="44">
        <v>0.7</v>
      </c>
    </row>
    <row r="52" spans="1:7" ht="13.5" thickBot="1">
      <c r="A52" s="44">
        <v>6409</v>
      </c>
      <c r="B52" s="47" t="s">
        <v>87</v>
      </c>
      <c r="C52" s="47">
        <v>12388.79</v>
      </c>
      <c r="D52" s="48"/>
      <c r="E52" s="73">
        <v>12388.79</v>
      </c>
      <c r="F52" s="49">
        <v>0</v>
      </c>
      <c r="G52" s="54">
        <v>0</v>
      </c>
    </row>
    <row r="53" spans="1:7" ht="15" customHeight="1" thickBot="1">
      <c r="A53" s="56" t="s">
        <v>2</v>
      </c>
      <c r="B53" s="57"/>
      <c r="C53" s="58">
        <f>SUM(C4:C52)</f>
        <v>33583.59</v>
      </c>
      <c r="D53" s="58">
        <f>SUM(D4:D52)</f>
        <v>12388.79</v>
      </c>
      <c r="E53" s="58">
        <f>SUM(E4:E52)</f>
        <v>12388.79</v>
      </c>
      <c r="F53" s="58">
        <f>SUM(F4:F52)</f>
        <v>33583.59</v>
      </c>
      <c r="G53" s="60">
        <f>SUM(G4:G52)</f>
        <v>6575.410000000001</v>
      </c>
    </row>
    <row r="61" spans="1:7" ht="30" customHeight="1">
      <c r="A61" s="15" t="s">
        <v>47</v>
      </c>
      <c r="B61" s="4"/>
      <c r="C61" s="45" t="s">
        <v>99</v>
      </c>
      <c r="D61" s="34" t="s">
        <v>29</v>
      </c>
      <c r="E61" s="34" t="s">
        <v>28</v>
      </c>
      <c r="F61" s="46" t="s">
        <v>100</v>
      </c>
      <c r="G61" s="45" t="s">
        <v>101</v>
      </c>
    </row>
    <row r="62" spans="1:2" ht="12.75">
      <c r="A62" s="2" t="s">
        <v>17</v>
      </c>
      <c r="B62" s="2"/>
    </row>
    <row r="63" spans="1:7" ht="12.75" customHeight="1">
      <c r="A63" s="4"/>
      <c r="B63" s="6" t="s">
        <v>49</v>
      </c>
      <c r="C63" s="15">
        <v>1950</v>
      </c>
      <c r="D63" s="7"/>
      <c r="E63" s="7"/>
      <c r="F63" s="20">
        <v>1950</v>
      </c>
      <c r="G63" s="4"/>
    </row>
    <row r="64" spans="1:7" ht="12.75">
      <c r="A64" s="4"/>
      <c r="B64" s="6" t="s">
        <v>50</v>
      </c>
      <c r="C64" s="15">
        <v>244.68</v>
      </c>
      <c r="D64" s="7"/>
      <c r="E64" s="7"/>
      <c r="F64" s="20">
        <v>244.68</v>
      </c>
      <c r="G64" s="4"/>
    </row>
    <row r="65" ht="13.5" thickBot="1"/>
    <row r="66" spans="1:7" ht="16.5" customHeight="1" thickBot="1">
      <c r="A66" s="50" t="s">
        <v>18</v>
      </c>
      <c r="B66" s="59"/>
      <c r="C66" s="33">
        <f>SUM(C53,C63:C64)</f>
        <v>35778.27</v>
      </c>
      <c r="D66" s="72">
        <f>SUM(D53,D63:D64)</f>
        <v>12388.79</v>
      </c>
      <c r="E66" s="71">
        <f>SUM(E53,E63:E64)</f>
        <v>12388.79</v>
      </c>
      <c r="F66" s="33">
        <f>SUM(F53,F63:F64)</f>
        <v>35778.27</v>
      </c>
      <c r="G66" s="53">
        <f>SUM(G53)</f>
        <v>6575.410000000001</v>
      </c>
    </row>
    <row r="68" spans="1:2" ht="12.75">
      <c r="A68" s="8" t="s">
        <v>31</v>
      </c>
      <c r="B68" s="1"/>
    </row>
    <row r="69" ht="12.75" customHeight="1">
      <c r="B69" s="1"/>
    </row>
  </sheetData>
  <sheetProtection/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Kunín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Novosadová</dc:creator>
  <cp:keywords/>
  <dc:description/>
  <cp:lastModifiedBy>Zdeňka Cabadajová</cp:lastModifiedBy>
  <cp:lastPrinted>2017-04-11T12:55:19Z</cp:lastPrinted>
  <dcterms:created xsi:type="dcterms:W3CDTF">2006-11-23T10:58:47Z</dcterms:created>
  <dcterms:modified xsi:type="dcterms:W3CDTF">2017-04-12T06:19:20Z</dcterms:modified>
  <cp:category/>
  <cp:version/>
  <cp:contentType/>
  <cp:contentStatus/>
</cp:coreProperties>
</file>