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stupitelstvo 2018 - 2022\Materiály\8_ZO\"/>
    </mc:Choice>
  </mc:AlternateContent>
  <xr:revisionPtr revIDLastSave="0" documentId="13_ncr:1_{78D96CB8-FDE9-4AC8-9D07-452D8681E9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R příjmy" sheetId="1" r:id="rId1"/>
    <sheet name="NR výdaj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F50" i="1"/>
  <c r="G50" i="1"/>
  <c r="D50" i="1"/>
  <c r="F51" i="2" l="1"/>
  <c r="E51" i="2"/>
  <c r="D51" i="2"/>
  <c r="C51" i="2"/>
  <c r="E42" i="1" l="1"/>
  <c r="F42" i="1"/>
  <c r="G42" i="1"/>
  <c r="G55" i="1" s="1"/>
  <c r="D42" i="1"/>
  <c r="E21" i="1"/>
  <c r="E55" i="1" s="1"/>
  <c r="F21" i="1"/>
  <c r="G21" i="1"/>
  <c r="D21" i="1"/>
  <c r="F55" i="1" l="1"/>
  <c r="D55" i="1"/>
  <c r="E44" i="2"/>
  <c r="E57" i="2" s="1"/>
  <c r="D44" i="2" l="1"/>
  <c r="D57" i="2" s="1"/>
  <c r="F44" i="2" l="1"/>
  <c r="F57" i="2" s="1"/>
  <c r="C44" i="2" l="1"/>
  <c r="C57" i="2" s="1"/>
</calcChain>
</file>

<file path=xl/sharedStrings.xml><?xml version="1.0" encoding="utf-8"?>
<sst xmlns="http://schemas.openxmlformats.org/spreadsheetml/2006/main" count="143" uniqueCount="99">
  <si>
    <t>odpa</t>
  </si>
  <si>
    <t>položka</t>
  </si>
  <si>
    <t>Základní škola (příspěvek)</t>
  </si>
  <si>
    <t>Financování</t>
  </si>
  <si>
    <t>splátka úvěru ČS</t>
  </si>
  <si>
    <t>Výdaje celkem (včetně financování)</t>
  </si>
  <si>
    <t>v tis. Kč</t>
  </si>
  <si>
    <t>Odvádění a čištění odpadních vod</t>
  </si>
  <si>
    <t>Rozhlas a televize</t>
  </si>
  <si>
    <t>Ostatní záležitosti sdělovacích prostředků (zpravodaj)</t>
  </si>
  <si>
    <t>Bytové hospodářství</t>
  </si>
  <si>
    <t>Nebytové hospodářství</t>
  </si>
  <si>
    <t>Sběr a svoz nebezpečných odpadů</t>
  </si>
  <si>
    <t>Sběr a svoz komunálních odpadů</t>
  </si>
  <si>
    <t>Sběr a svoz ostatních kom.odpadů (papír,plast,sklo)</t>
  </si>
  <si>
    <t>Péče o vzhled obcí a veřejnou zeleň</t>
  </si>
  <si>
    <t>Zastupitelstvo obcí</t>
  </si>
  <si>
    <t>Činnost místní správy</t>
  </si>
  <si>
    <t>Ostatní činnosti (rezerva)</t>
  </si>
  <si>
    <t>Daň z příjmů právnických osob</t>
  </si>
  <si>
    <t>Daň z příjmů právnických osob za obec</t>
  </si>
  <si>
    <t>Daň z přidané hodnoty</t>
  </si>
  <si>
    <t>Poplatek za likvidaci komunálního odpadu</t>
  </si>
  <si>
    <t>Poplatek ze psů</t>
  </si>
  <si>
    <t>Poplatek za užívání veřejného prostranství</t>
  </si>
  <si>
    <t>Správní poplatky</t>
  </si>
  <si>
    <t>Daň z nemovitosti</t>
  </si>
  <si>
    <t>Neinvestiční přijaté dotace ze SR</t>
  </si>
  <si>
    <t>Činnosti knihovnické</t>
  </si>
  <si>
    <t>Využívání a zneškodňování komunálního odpadu (EKO-KOM)</t>
  </si>
  <si>
    <t>Obecné příjmy z finančních operací</t>
  </si>
  <si>
    <t>Činnosti knihovnické (předplatné, knihy, služby)</t>
  </si>
  <si>
    <t>Ostatní záležitosti kultury (SPOZ, kulturní akce)</t>
  </si>
  <si>
    <t xml:space="preserve">Veřejné osvětlení </t>
  </si>
  <si>
    <t>Komunální služby  (VPP)</t>
  </si>
  <si>
    <t>Pojištění majetku</t>
  </si>
  <si>
    <t>Silnice (úklid sněhu, posyp, opravy)</t>
  </si>
  <si>
    <t>Zpracovala: Cabadajová Zdeňka</t>
  </si>
  <si>
    <t>Ostatní záležitosti pozem. komunikací</t>
  </si>
  <si>
    <t>Ostatní tělovýchovná činnost (příspěvek na činnost)</t>
  </si>
  <si>
    <t>Ostatní zájmová činnost (příspěvky spolkům)</t>
  </si>
  <si>
    <t xml:space="preserve">Pohřebnictví  </t>
  </si>
  <si>
    <t>Daň z příjmů fyzických osob placená plátci</t>
  </si>
  <si>
    <t>Daň z příjmů fyzických osob placená poplatníky</t>
  </si>
  <si>
    <t>Daň z příjmů fyzických osob vybíraná srážkou</t>
  </si>
  <si>
    <t>Příjmy z úhrad dobývání nerostů</t>
  </si>
  <si>
    <t>Daň z hazardních her</t>
  </si>
  <si>
    <t>Místní inženýrské sítě - pronájem plynárenského zařízení</t>
  </si>
  <si>
    <t>Dopravní obslužnost</t>
  </si>
  <si>
    <t>Činnost registrovaných církví (příspěvek na činnost)</t>
  </si>
  <si>
    <t>Obecné příjmy a výdaje z finančních operací</t>
  </si>
  <si>
    <t>předpoklad</t>
  </si>
  <si>
    <t>návrh rozpočtu</t>
  </si>
  <si>
    <t>schválený</t>
  </si>
  <si>
    <t>Běžné výdaje celkem</t>
  </si>
  <si>
    <t>Ostatní finanční operace (platba DPH, daň z příjmů PO za obec)</t>
  </si>
  <si>
    <t>strana - 1 -</t>
  </si>
  <si>
    <t xml:space="preserve">strana - 2 - </t>
  </si>
  <si>
    <t>strana - 3 -</t>
  </si>
  <si>
    <t>strana - 4 -</t>
  </si>
  <si>
    <t>Využívání a zneškodňování ostatního odpadu (ASEKOL,ELEKTROWIN,TRAFIN OIL)</t>
  </si>
  <si>
    <t>Dotace z Úřadu práce na VPP</t>
  </si>
  <si>
    <t>Odvádění a čištění odpadních vod - stočné</t>
  </si>
  <si>
    <t>Ostatní záležitosti sdělovacích prostředků - inzerát ve zpravodaji</t>
  </si>
  <si>
    <t>Ostatní záležitosti kultury - vstupné, dary kulturní akce, nájem osvětové besedy</t>
  </si>
  <si>
    <t>Sportovní zařízení v majetku obce - pronájem tenisových kurtů</t>
  </si>
  <si>
    <t>Hospice</t>
  </si>
  <si>
    <t>Požární ochrana - profesionální část</t>
  </si>
  <si>
    <t>úpravený</t>
  </si>
  <si>
    <t>Zachování a obnova kulturních památek (svatby, opravy)</t>
  </si>
  <si>
    <t>Sportovní zařízení v majetku obce (areál TJ, kurty - voda, trávník)</t>
  </si>
  <si>
    <t>Investiční přijaté dotace z MSK - projetková dokumentace - č.p.20</t>
  </si>
  <si>
    <t>Kapitálové výdaje celkem</t>
  </si>
  <si>
    <t>rozpočet 2019</t>
  </si>
  <si>
    <t>k 31.12.2019</t>
  </si>
  <si>
    <t>na rok 2020</t>
  </si>
  <si>
    <t>Odvody za odnětí půdy ze zemědělského půdního fondu</t>
  </si>
  <si>
    <t>Rezerva na krizová opatření</t>
  </si>
  <si>
    <t>Investiční přijaté dotace z MSK "Sportovní a kullturní areál…</t>
  </si>
  <si>
    <t>třída 1 - Daňové příjmy celkem</t>
  </si>
  <si>
    <t>třída 2 - Nedaňové příjmy celkem</t>
  </si>
  <si>
    <t>třída 3 - Kapitálové příjmy celkem</t>
  </si>
  <si>
    <t>Ostatní služby - pronájmy ploch pro reklamní účely</t>
  </si>
  <si>
    <t>Komunální služby a územní rozvoj - nájemné, věcná břemena</t>
  </si>
  <si>
    <t>Komunální služby a územní rozvoj - prodej obecních pozemků</t>
  </si>
  <si>
    <t>třída 4 - Přijaté transfery celkem</t>
  </si>
  <si>
    <r>
      <t xml:space="preserve">Převody vlastním fondům v rozpočtu (sociální fond obce) orj. </t>
    </r>
    <r>
      <rPr>
        <b/>
        <i/>
        <sz val="11"/>
        <color theme="1"/>
        <rFont val="Calibri"/>
        <family val="2"/>
        <charset val="238"/>
        <scheme val="minor"/>
      </rPr>
      <t>236100</t>
    </r>
  </si>
  <si>
    <t>Zachování a obnova kulturních památek - svatební obřady</t>
  </si>
  <si>
    <t>Bytové hospodářství - nájem, služby</t>
  </si>
  <si>
    <t>Nebytové hospodářství - nájem, služby</t>
  </si>
  <si>
    <t>Pohřebnictví - nájem hrobového místa</t>
  </si>
  <si>
    <t>Činnost místní správy - hlášení, upomínkové předměty</t>
  </si>
  <si>
    <t>Příjmy celkem (včetně financování)</t>
  </si>
  <si>
    <t>zapojení zůstatku spořící účet</t>
  </si>
  <si>
    <t>Vyvěšeno dne:</t>
  </si>
  <si>
    <t>Sňato dne:</t>
  </si>
  <si>
    <t>Bezpečnost silničního provozu</t>
  </si>
  <si>
    <t>Vodní díla - projektová dokumentace rybník</t>
  </si>
  <si>
    <t>NÁVRH - Rozpočet obce Kunín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</si>
</sst>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i/>
      <sz val="11.5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1" fillId="2" borderId="4" xfId="0" applyFont="1" applyFill="1" applyBorder="1"/>
    <xf numFmtId="3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2" fillId="0" borderId="4" xfId="0" applyFont="1" applyBorder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1" fillId="0" borderId="15" xfId="0" applyFont="1" applyBorder="1"/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1" xfId="0" applyFont="1" applyBorder="1"/>
    <xf numFmtId="0" fontId="0" fillId="0" borderId="13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2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" xfId="0" applyFont="1" applyBorder="1"/>
    <xf numFmtId="0" fontId="0" fillId="0" borderId="11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9" xfId="0" applyFont="1" applyBorder="1"/>
    <xf numFmtId="0" fontId="0" fillId="0" borderId="1" xfId="0" applyFont="1" applyFill="1" applyBorder="1"/>
    <xf numFmtId="0" fontId="0" fillId="0" borderId="24" xfId="0" applyFont="1" applyBorder="1"/>
    <xf numFmtId="4" fontId="5" fillId="0" borderId="4" xfId="0" applyNumberFormat="1" applyFont="1" applyBorder="1"/>
    <xf numFmtId="0" fontId="0" fillId="0" borderId="11" xfId="0" applyFont="1" applyFill="1" applyBorder="1"/>
    <xf numFmtId="0" fontId="0" fillId="0" borderId="23" xfId="0" applyFont="1" applyBorder="1"/>
    <xf numFmtId="0" fontId="0" fillId="0" borderId="25" xfId="0" applyFont="1" applyBorder="1"/>
    <xf numFmtId="0" fontId="10" fillId="2" borderId="3" xfId="0" applyFont="1" applyFill="1" applyBorder="1"/>
    <xf numFmtId="4" fontId="11" fillId="2" borderId="5" xfId="0" applyNumberFormat="1" applyFont="1" applyFill="1" applyBorder="1"/>
    <xf numFmtId="0" fontId="0" fillId="0" borderId="11" xfId="0" applyNumberFormat="1" applyFont="1" applyBorder="1"/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0" fillId="0" borderId="13" xfId="0" applyNumberFormat="1" applyFont="1" applyBorder="1"/>
    <xf numFmtId="0" fontId="10" fillId="0" borderId="0" xfId="0" applyFont="1"/>
    <xf numFmtId="0" fontId="0" fillId="0" borderId="24" xfId="0" applyFont="1" applyFill="1" applyBorder="1"/>
    <xf numFmtId="0" fontId="0" fillId="0" borderId="29" xfId="0" applyFont="1" applyBorder="1" applyAlignment="1">
      <alignment horizontal="center" vertical="top"/>
    </xf>
    <xf numFmtId="0" fontId="0" fillId="0" borderId="27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10" fillId="0" borderId="0" xfId="0" applyFont="1" applyBorder="1"/>
    <xf numFmtId="0" fontId="0" fillId="0" borderId="0" xfId="0" applyBorder="1"/>
    <xf numFmtId="0" fontId="1" fillId="0" borderId="5" xfId="0" applyFont="1" applyBorder="1"/>
    <xf numFmtId="0" fontId="0" fillId="0" borderId="33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34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top"/>
    </xf>
    <xf numFmtId="0" fontId="0" fillId="0" borderId="0" xfId="0" applyFont="1" applyBorder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10" xfId="0" applyNumberFormat="1" applyFont="1" applyBorder="1"/>
    <xf numFmtId="0" fontId="0" fillId="0" borderId="8" xfId="0" applyNumberFormat="1" applyFont="1" applyBorder="1"/>
    <xf numFmtId="0" fontId="0" fillId="0" borderId="8" xfId="0" applyNumberFormat="1" applyFont="1" applyFill="1" applyBorder="1"/>
    <xf numFmtId="0" fontId="0" fillId="0" borderId="12" xfId="0" applyNumberFormat="1" applyFont="1" applyBorder="1"/>
    <xf numFmtId="0" fontId="0" fillId="0" borderId="37" xfId="0" applyFont="1" applyBorder="1" applyAlignment="1">
      <alignment horizontal="center"/>
    </xf>
    <xf numFmtId="4" fontId="5" fillId="0" borderId="0" xfId="0" applyNumberFormat="1" applyFont="1" applyBorder="1"/>
    <xf numFmtId="4" fontId="9" fillId="0" borderId="0" xfId="0" applyNumberFormat="1" applyFont="1" applyBorder="1"/>
    <xf numFmtId="0" fontId="0" fillId="0" borderId="17" xfId="0" applyFont="1" applyBorder="1"/>
    <xf numFmtId="0" fontId="0" fillId="0" borderId="16" xfId="0" applyFont="1" applyBorder="1"/>
    <xf numFmtId="0" fontId="0" fillId="0" borderId="10" xfId="0" applyFont="1" applyFill="1" applyBorder="1"/>
    <xf numFmtId="0" fontId="1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0" fillId="0" borderId="4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2" borderId="15" xfId="0" applyFont="1" applyFill="1" applyBorder="1"/>
    <xf numFmtId="4" fontId="11" fillId="2" borderId="14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Alignment="1"/>
    <xf numFmtId="0" fontId="3" fillId="0" borderId="0" xfId="0" applyFont="1" applyAlignment="1"/>
    <xf numFmtId="0" fontId="0" fillId="0" borderId="7" xfId="0" applyFont="1" applyBorder="1"/>
    <xf numFmtId="0" fontId="0" fillId="0" borderId="7" xfId="0" applyFont="1" applyFill="1" applyBorder="1"/>
    <xf numFmtId="0" fontId="0" fillId="0" borderId="6" xfId="0" applyFont="1" applyFill="1" applyBorder="1"/>
    <xf numFmtId="0" fontId="8" fillId="0" borderId="10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42" xfId="0" applyFont="1" applyBorder="1"/>
    <xf numFmtId="0" fontId="8" fillId="0" borderId="31" xfId="0" applyFont="1" applyBorder="1"/>
    <xf numFmtId="0" fontId="5" fillId="0" borderId="32" xfId="0" applyNumberFormat="1" applyFont="1" applyBorder="1"/>
    <xf numFmtId="0" fontId="5" fillId="0" borderId="4" xfId="0" applyNumberFormat="1" applyFont="1" applyBorder="1"/>
    <xf numFmtId="0" fontId="5" fillId="0" borderId="19" xfId="0" applyFont="1" applyBorder="1"/>
    <xf numFmtId="0" fontId="8" fillId="0" borderId="24" xfId="0" applyFont="1" applyFill="1" applyBorder="1"/>
    <xf numFmtId="0" fontId="8" fillId="0" borderId="8" xfId="0" applyNumberFormat="1" applyFont="1" applyBorder="1"/>
    <xf numFmtId="0" fontId="8" fillId="0" borderId="1" xfId="0" applyNumberFormat="1" applyFont="1" applyBorder="1"/>
    <xf numFmtId="0" fontId="8" fillId="0" borderId="8" xfId="0" applyFont="1" applyBorder="1" applyAlignment="1">
      <alignment horizontal="center"/>
    </xf>
    <xf numFmtId="0" fontId="8" fillId="0" borderId="39" xfId="0" applyFont="1" applyBorder="1"/>
    <xf numFmtId="0" fontId="8" fillId="0" borderId="12" xfId="0" applyFont="1" applyBorder="1" applyAlignment="1">
      <alignment horizontal="center"/>
    </xf>
    <xf numFmtId="0" fontId="8" fillId="0" borderId="40" xfId="0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43" xfId="0" applyFont="1" applyFill="1" applyBorder="1"/>
    <xf numFmtId="0" fontId="0" fillId="0" borderId="44" xfId="0" applyFont="1" applyFill="1" applyBorder="1"/>
    <xf numFmtId="0" fontId="0" fillId="0" borderId="44" xfId="0" applyFont="1" applyBorder="1"/>
    <xf numFmtId="0" fontId="1" fillId="0" borderId="10" xfId="0" applyFont="1" applyBorder="1"/>
    <xf numFmtId="0" fontId="2" fillId="0" borderId="15" xfId="0" applyFont="1" applyBorder="1"/>
    <xf numFmtId="4" fontId="5" fillId="0" borderId="3" xfId="0" applyNumberFormat="1" applyFont="1" applyBorder="1"/>
    <xf numFmtId="0" fontId="5" fillId="0" borderId="10" xfId="0" applyFont="1" applyBorder="1"/>
    <xf numFmtId="0" fontId="1" fillId="0" borderId="11" xfId="0" applyFont="1" applyBorder="1"/>
    <xf numFmtId="3" fontId="0" fillId="0" borderId="11" xfId="0" applyNumberFormat="1" applyFont="1" applyBorder="1"/>
    <xf numFmtId="3" fontId="4" fillId="0" borderId="11" xfId="0" applyNumberFormat="1" applyFont="1" applyBorder="1"/>
    <xf numFmtId="0" fontId="0" fillId="0" borderId="24" xfId="0" applyFont="1" applyBorder="1" applyAlignment="1">
      <alignment horizontal="left"/>
    </xf>
    <xf numFmtId="0" fontId="1" fillId="0" borderId="9" xfId="0" applyFont="1" applyBorder="1"/>
    <xf numFmtId="0" fontId="0" fillId="0" borderId="31" xfId="0" applyFont="1" applyBorder="1"/>
    <xf numFmtId="0" fontId="0" fillId="0" borderId="46" xfId="0" applyFont="1" applyBorder="1"/>
    <xf numFmtId="0" fontId="0" fillId="0" borderId="4" xfId="0" applyFont="1" applyBorder="1"/>
    <xf numFmtId="0" fontId="0" fillId="0" borderId="5" xfId="0" applyFont="1" applyBorder="1"/>
    <xf numFmtId="0" fontId="12" fillId="0" borderId="3" xfId="0" applyFont="1" applyBorder="1"/>
    <xf numFmtId="4" fontId="12" fillId="0" borderId="47" xfId="0" applyNumberFormat="1" applyFont="1" applyBorder="1"/>
    <xf numFmtId="4" fontId="12" fillId="0" borderId="19" xfId="0" applyNumberFormat="1" applyFont="1" applyBorder="1"/>
    <xf numFmtId="0" fontId="0" fillId="0" borderId="10" xfId="0" applyFont="1" applyBorder="1"/>
    <xf numFmtId="0" fontId="1" fillId="0" borderId="1" xfId="0" applyFont="1" applyBorder="1"/>
    <xf numFmtId="0" fontId="9" fillId="0" borderId="3" xfId="0" applyFont="1" applyBorder="1"/>
    <xf numFmtId="0" fontId="0" fillId="0" borderId="39" xfId="0" applyFont="1" applyBorder="1" applyAlignment="1">
      <alignment horizontal="left"/>
    </xf>
    <xf numFmtId="4" fontId="12" fillId="0" borderId="4" xfId="0" applyNumberFormat="1" applyFont="1" applyBorder="1"/>
    <xf numFmtId="164" fontId="12" fillId="0" borderId="5" xfId="0" applyNumberFormat="1" applyFont="1" applyBorder="1"/>
    <xf numFmtId="165" fontId="8" fillId="0" borderId="10" xfId="0" applyNumberFormat="1" applyFont="1" applyFill="1" applyBorder="1"/>
    <xf numFmtId="0" fontId="8" fillId="0" borderId="11" xfId="0" applyFont="1" applyFill="1" applyBorder="1"/>
    <xf numFmtId="4" fontId="0" fillId="0" borderId="1" xfId="0" applyNumberFormat="1" applyFont="1" applyBorder="1"/>
    <xf numFmtId="3" fontId="4" fillId="0" borderId="1" xfId="0" applyNumberFormat="1" applyFont="1" applyBorder="1"/>
    <xf numFmtId="0" fontId="5" fillId="0" borderId="8" xfId="0" applyFont="1" applyBorder="1"/>
    <xf numFmtId="4" fontId="4" fillId="0" borderId="11" xfId="0" applyNumberFormat="1" applyFont="1" applyBorder="1"/>
    <xf numFmtId="0" fontId="0" fillId="0" borderId="2" xfId="0" applyFont="1" applyBorder="1" applyAlignment="1">
      <alignment vertical="center"/>
    </xf>
    <xf numFmtId="4" fontId="12" fillId="0" borderId="3" xfId="0" applyNumberFormat="1" applyFont="1" applyBorder="1"/>
    <xf numFmtId="0" fontId="0" fillId="0" borderId="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8" xfId="0" applyFont="1" applyFill="1" applyBorder="1"/>
    <xf numFmtId="0" fontId="8" fillId="0" borderId="1" xfId="0" applyFont="1" applyFill="1" applyBorder="1"/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4" fillId="0" borderId="0" xfId="0" applyFont="1" applyFill="1"/>
    <xf numFmtId="0" fontId="13" fillId="0" borderId="0" xfId="0" applyFont="1"/>
    <xf numFmtId="0" fontId="4" fillId="0" borderId="0" xfId="0" applyFont="1"/>
    <xf numFmtId="0" fontId="5" fillId="0" borderId="7" xfId="0" applyFont="1" applyBorder="1"/>
    <xf numFmtId="0" fontId="1" fillId="0" borderId="6" xfId="0" applyFont="1" applyBorder="1"/>
    <xf numFmtId="3" fontId="0" fillId="0" borderId="6" xfId="0" applyNumberFormat="1" applyFont="1" applyBorder="1"/>
    <xf numFmtId="4" fontId="4" fillId="0" borderId="6" xfId="0" applyNumberFormat="1" applyFont="1" applyBorder="1"/>
    <xf numFmtId="3" fontId="4" fillId="0" borderId="6" xfId="0" applyNumberFormat="1" applyFont="1" applyBorder="1"/>
    <xf numFmtId="4" fontId="5" fillId="0" borderId="5" xfId="0" applyNumberFormat="1" applyFont="1" applyBorder="1"/>
    <xf numFmtId="0" fontId="5" fillId="0" borderId="33" xfId="0" applyFont="1" applyBorder="1"/>
    <xf numFmtId="0" fontId="1" fillId="0" borderId="34" xfId="0" applyFont="1" applyBorder="1"/>
    <xf numFmtId="4" fontId="0" fillId="0" borderId="34" xfId="0" applyNumberFormat="1" applyFont="1" applyBorder="1"/>
    <xf numFmtId="3" fontId="4" fillId="0" borderId="34" xfId="0" applyNumberFormat="1" applyFont="1" applyBorder="1"/>
    <xf numFmtId="0" fontId="8" fillId="0" borderId="45" xfId="0" applyFont="1" applyFill="1" applyBorder="1"/>
    <xf numFmtId="0" fontId="0" fillId="0" borderId="8" xfId="0" applyFont="1" applyFill="1" applyBorder="1"/>
    <xf numFmtId="4" fontId="5" fillId="0" borderId="14" xfId="0" applyNumberFormat="1" applyFont="1" applyBorder="1"/>
    <xf numFmtId="0" fontId="0" fillId="0" borderId="2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1" fontId="8" fillId="0" borderId="24" xfId="0" applyNumberFormat="1" applyFont="1" applyBorder="1"/>
    <xf numFmtId="0" fontId="0" fillId="0" borderId="0" xfId="0" applyFill="1"/>
    <xf numFmtId="0" fontId="0" fillId="0" borderId="3" xfId="0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4" fontId="0" fillId="0" borderId="23" xfId="0" applyNumberFormat="1" applyFont="1" applyFill="1" applyBorder="1"/>
    <xf numFmtId="4" fontId="0" fillId="0" borderId="42" xfId="0" applyNumberFormat="1" applyFont="1" applyFill="1" applyBorder="1"/>
    <xf numFmtId="4" fontId="0" fillId="0" borderId="24" xfId="0" applyNumberFormat="1" applyFont="1" applyFill="1" applyBorder="1"/>
    <xf numFmtId="4" fontId="0" fillId="0" borderId="48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Normal="100" workbookViewId="0">
      <selection sqref="A1:G1"/>
    </sheetView>
  </sheetViews>
  <sheetFormatPr defaultRowHeight="14.4" x14ac:dyDescent="0.3"/>
  <cols>
    <col min="1" max="1" width="5.6640625" customWidth="1"/>
    <col min="2" max="2" width="6.6640625" customWidth="1"/>
    <col min="3" max="3" width="55.6640625" customWidth="1"/>
    <col min="4" max="6" width="12.6640625" customWidth="1"/>
    <col min="7" max="7" width="13.6640625" customWidth="1"/>
    <col min="8" max="8" width="9.88671875" customWidth="1"/>
  </cols>
  <sheetData>
    <row r="1" spans="1:12" ht="18" x14ac:dyDescent="0.35">
      <c r="A1" s="191" t="s">
        <v>98</v>
      </c>
      <c r="B1" s="191"/>
      <c r="C1" s="191"/>
      <c r="D1" s="191"/>
      <c r="E1" s="191"/>
      <c r="F1" s="191"/>
      <c r="G1" s="191"/>
      <c r="H1" s="14"/>
      <c r="I1" s="14"/>
      <c r="J1" s="14"/>
      <c r="K1" s="14"/>
      <c r="L1" s="14"/>
    </row>
    <row r="2" spans="1:12" ht="15.75" x14ac:dyDescent="0.3">
      <c r="A2" s="192"/>
      <c r="B2" s="192"/>
      <c r="C2" s="192"/>
      <c r="D2" s="192"/>
      <c r="E2" s="192"/>
      <c r="F2" s="192"/>
      <c r="G2" s="192"/>
      <c r="H2" s="15"/>
      <c r="I2" s="15"/>
      <c r="J2" s="15"/>
      <c r="K2" s="15"/>
      <c r="L2" s="15"/>
    </row>
    <row r="3" spans="1:12" ht="14.4" customHeight="1" thickBot="1" x14ac:dyDescent="0.35">
      <c r="A3" s="13"/>
      <c r="B3" s="13"/>
      <c r="C3" s="13"/>
      <c r="D3" s="13"/>
      <c r="E3" s="17"/>
      <c r="F3" s="17"/>
      <c r="G3" s="13"/>
    </row>
    <row r="4" spans="1:12" ht="14.4" customHeight="1" x14ac:dyDescent="0.3">
      <c r="A4" s="61"/>
      <c r="B4" s="13"/>
      <c r="C4" s="13"/>
      <c r="D4" s="23" t="s">
        <v>53</v>
      </c>
      <c r="E4" s="25" t="s">
        <v>68</v>
      </c>
      <c r="F4" s="27" t="s">
        <v>51</v>
      </c>
      <c r="G4" s="28" t="s">
        <v>52</v>
      </c>
    </row>
    <row r="5" spans="1:12" ht="16.2" thickBot="1" x14ac:dyDescent="0.35">
      <c r="B5" s="85"/>
      <c r="C5" s="85"/>
      <c r="D5" s="24" t="s">
        <v>73</v>
      </c>
      <c r="E5" s="26" t="s">
        <v>73</v>
      </c>
      <c r="F5" s="29" t="s">
        <v>74</v>
      </c>
      <c r="G5" s="30" t="s">
        <v>75</v>
      </c>
    </row>
    <row r="6" spans="1:12" ht="14.1" customHeight="1" thickBot="1" x14ac:dyDescent="0.35">
      <c r="A6" s="21" t="s">
        <v>0</v>
      </c>
      <c r="B6" s="22" t="s">
        <v>1</v>
      </c>
      <c r="C6" s="63"/>
      <c r="D6" s="31" t="s">
        <v>6</v>
      </c>
      <c r="E6" s="32" t="s">
        <v>6</v>
      </c>
      <c r="F6" s="32" t="s">
        <v>6</v>
      </c>
      <c r="G6" s="33" t="s">
        <v>6</v>
      </c>
    </row>
    <row r="7" spans="1:12" ht="14.1" customHeight="1" x14ac:dyDescent="0.3">
      <c r="A7" s="124"/>
      <c r="B7" s="35">
        <v>1111</v>
      </c>
      <c r="C7" s="43" t="s">
        <v>42</v>
      </c>
      <c r="D7" s="121">
        <v>5000</v>
      </c>
      <c r="E7" s="42">
        <v>5000</v>
      </c>
      <c r="F7" s="42">
        <v>5913</v>
      </c>
      <c r="G7" s="102">
        <v>5000</v>
      </c>
      <c r="H7" s="5"/>
    </row>
    <row r="8" spans="1:12" ht="14.1" customHeight="1" x14ac:dyDescent="0.3">
      <c r="A8" s="8"/>
      <c r="B8" s="19">
        <v>1112</v>
      </c>
      <c r="C8" s="40" t="s">
        <v>43</v>
      </c>
      <c r="D8" s="122">
        <v>100</v>
      </c>
      <c r="E8" s="39">
        <v>100</v>
      </c>
      <c r="F8" s="39">
        <v>125</v>
      </c>
      <c r="G8" s="103">
        <v>100</v>
      </c>
      <c r="H8" s="5"/>
    </row>
    <row r="9" spans="1:12" ht="14.1" customHeight="1" x14ac:dyDescent="0.3">
      <c r="A9" s="8"/>
      <c r="B9" s="19">
        <v>1113</v>
      </c>
      <c r="C9" s="40" t="s">
        <v>44</v>
      </c>
      <c r="D9" s="122">
        <v>500</v>
      </c>
      <c r="E9" s="39">
        <v>500</v>
      </c>
      <c r="F9" s="39">
        <v>571</v>
      </c>
      <c r="G9" s="103">
        <v>500</v>
      </c>
      <c r="H9" s="5"/>
    </row>
    <row r="10" spans="1:12" ht="14.1" customHeight="1" x14ac:dyDescent="0.3">
      <c r="A10" s="8"/>
      <c r="B10" s="19">
        <v>1121</v>
      </c>
      <c r="C10" s="40" t="s">
        <v>19</v>
      </c>
      <c r="D10" s="122">
        <v>4500</v>
      </c>
      <c r="E10" s="39">
        <v>4500</v>
      </c>
      <c r="F10" s="39">
        <v>4960</v>
      </c>
      <c r="G10" s="103">
        <v>4500</v>
      </c>
      <c r="H10" s="3"/>
    </row>
    <row r="11" spans="1:12" ht="14.1" customHeight="1" x14ac:dyDescent="0.3">
      <c r="A11" s="8"/>
      <c r="B11" s="19">
        <v>1122</v>
      </c>
      <c r="C11" s="40" t="s">
        <v>20</v>
      </c>
      <c r="D11" s="123">
        <v>600</v>
      </c>
      <c r="E11" s="19">
        <v>600</v>
      </c>
      <c r="F11" s="19">
        <v>599</v>
      </c>
      <c r="G11" s="103">
        <v>600</v>
      </c>
      <c r="H11" s="3"/>
    </row>
    <row r="12" spans="1:12" ht="14.1" customHeight="1" x14ac:dyDescent="0.3">
      <c r="A12" s="8"/>
      <c r="B12" s="19">
        <v>1211</v>
      </c>
      <c r="C12" s="40" t="s">
        <v>21</v>
      </c>
      <c r="D12" s="122">
        <v>11000</v>
      </c>
      <c r="E12" s="39">
        <v>11000</v>
      </c>
      <c r="F12" s="39">
        <v>12150</v>
      </c>
      <c r="G12" s="103">
        <v>11000</v>
      </c>
      <c r="H12" s="3"/>
    </row>
    <row r="13" spans="1:12" ht="14.1" customHeight="1" x14ac:dyDescent="0.3">
      <c r="A13" s="8"/>
      <c r="B13" s="19">
        <v>1334</v>
      </c>
      <c r="C13" s="40" t="s">
        <v>76</v>
      </c>
      <c r="D13" s="122">
        <v>10</v>
      </c>
      <c r="E13" s="39">
        <v>25</v>
      </c>
      <c r="F13" s="39">
        <v>27</v>
      </c>
      <c r="G13" s="103">
        <v>10</v>
      </c>
      <c r="H13" s="3"/>
    </row>
    <row r="14" spans="1:12" ht="14.1" customHeight="1" x14ac:dyDescent="0.3">
      <c r="A14" s="8"/>
      <c r="B14" s="19">
        <v>1340</v>
      </c>
      <c r="C14" s="131" t="s">
        <v>22</v>
      </c>
      <c r="D14" s="123">
        <v>950</v>
      </c>
      <c r="E14" s="19">
        <v>950</v>
      </c>
      <c r="F14" s="19">
        <v>989</v>
      </c>
      <c r="G14" s="103">
        <v>950</v>
      </c>
    </row>
    <row r="15" spans="1:12" ht="14.1" customHeight="1" x14ac:dyDescent="0.3">
      <c r="A15" s="8"/>
      <c r="B15" s="19">
        <v>1341</v>
      </c>
      <c r="C15" s="131" t="s">
        <v>23</v>
      </c>
      <c r="D15" s="123">
        <v>38</v>
      </c>
      <c r="E15" s="19">
        <v>38</v>
      </c>
      <c r="F15" s="19">
        <v>35</v>
      </c>
      <c r="G15" s="103">
        <v>35</v>
      </c>
    </row>
    <row r="16" spans="1:12" ht="14.1" customHeight="1" x14ac:dyDescent="0.3">
      <c r="A16" s="8"/>
      <c r="B16" s="19">
        <v>1343</v>
      </c>
      <c r="C16" s="131" t="s">
        <v>24</v>
      </c>
      <c r="D16" s="123">
        <v>10</v>
      </c>
      <c r="E16" s="19">
        <v>10</v>
      </c>
      <c r="F16" s="19">
        <v>16</v>
      </c>
      <c r="G16" s="103">
        <v>10</v>
      </c>
    </row>
    <row r="17" spans="1:8" ht="14.1" customHeight="1" x14ac:dyDescent="0.3">
      <c r="A17" s="8"/>
      <c r="B17" s="19">
        <v>1356</v>
      </c>
      <c r="C17" s="40" t="s">
        <v>45</v>
      </c>
      <c r="D17" s="123">
        <v>150</v>
      </c>
      <c r="E17" s="19">
        <v>150</v>
      </c>
      <c r="F17" s="19">
        <v>158</v>
      </c>
      <c r="G17" s="103">
        <v>150</v>
      </c>
    </row>
    <row r="18" spans="1:8" ht="14.1" customHeight="1" x14ac:dyDescent="0.3">
      <c r="A18" s="8"/>
      <c r="B18" s="19">
        <v>1361</v>
      </c>
      <c r="C18" s="40" t="s">
        <v>25</v>
      </c>
      <c r="D18" s="123">
        <v>25</v>
      </c>
      <c r="E18" s="19">
        <v>25</v>
      </c>
      <c r="F18" s="19">
        <v>20</v>
      </c>
      <c r="G18" s="103">
        <v>20</v>
      </c>
    </row>
    <row r="19" spans="1:8" ht="14.1" customHeight="1" x14ac:dyDescent="0.3">
      <c r="A19" s="8"/>
      <c r="B19" s="19">
        <v>1381</v>
      </c>
      <c r="C19" s="40" t="s">
        <v>46</v>
      </c>
      <c r="D19" s="123">
        <v>100</v>
      </c>
      <c r="E19" s="19">
        <v>120</v>
      </c>
      <c r="F19" s="19">
        <v>160</v>
      </c>
      <c r="G19" s="103">
        <v>100</v>
      </c>
    </row>
    <row r="20" spans="1:8" ht="14.1" customHeight="1" thickBot="1" x14ac:dyDescent="0.35">
      <c r="A20" s="132"/>
      <c r="B20" s="34">
        <v>1511</v>
      </c>
      <c r="C20" s="133" t="s">
        <v>26</v>
      </c>
      <c r="D20" s="134">
        <v>1800</v>
      </c>
      <c r="E20" s="34">
        <v>1800</v>
      </c>
      <c r="F20" s="34">
        <v>1800</v>
      </c>
      <c r="G20" s="106">
        <v>1800</v>
      </c>
    </row>
    <row r="21" spans="1:8" ht="15.75" customHeight="1" thickBot="1" x14ac:dyDescent="0.35">
      <c r="A21" s="137" t="s">
        <v>79</v>
      </c>
      <c r="B21" s="135"/>
      <c r="C21" s="136"/>
      <c r="D21" s="138">
        <f>SUM(D7:D20)</f>
        <v>24783</v>
      </c>
      <c r="E21" s="138">
        <f t="shared" ref="E21:G21" si="0">SUM(E7:E20)</f>
        <v>24818</v>
      </c>
      <c r="F21" s="138">
        <f t="shared" si="0"/>
        <v>27523</v>
      </c>
      <c r="G21" s="139">
        <f t="shared" si="0"/>
        <v>24775</v>
      </c>
    </row>
    <row r="22" spans="1:8" ht="14.1" customHeight="1" x14ac:dyDescent="0.3">
      <c r="A22" s="101">
        <v>2144</v>
      </c>
      <c r="B22" s="35" t="s">
        <v>82</v>
      </c>
      <c r="C22" s="82"/>
      <c r="D22" s="84">
        <v>6</v>
      </c>
      <c r="E22" s="42">
        <v>6</v>
      </c>
      <c r="F22" s="42">
        <v>6</v>
      </c>
      <c r="G22" s="102">
        <v>6</v>
      </c>
    </row>
    <row r="23" spans="1:8" ht="14.1" customHeight="1" x14ac:dyDescent="0.3">
      <c r="A23" s="98">
        <v>2321</v>
      </c>
      <c r="B23" s="18" t="s">
        <v>62</v>
      </c>
      <c r="C23" s="72"/>
      <c r="D23" s="99">
        <v>1400.6</v>
      </c>
      <c r="E23" s="100">
        <v>1700</v>
      </c>
      <c r="F23" s="100">
        <v>1700</v>
      </c>
      <c r="G23" s="105">
        <v>1700</v>
      </c>
    </row>
    <row r="24" spans="1:8" ht="14.1" customHeight="1" x14ac:dyDescent="0.3">
      <c r="A24" s="36">
        <v>3314</v>
      </c>
      <c r="B24" s="19" t="s">
        <v>28</v>
      </c>
      <c r="C24" s="73"/>
      <c r="D24" s="36">
        <v>5</v>
      </c>
      <c r="E24" s="19">
        <v>7</v>
      </c>
      <c r="F24" s="19">
        <v>7</v>
      </c>
      <c r="G24" s="103">
        <v>5</v>
      </c>
    </row>
    <row r="25" spans="1:8" ht="14.1" customHeight="1" x14ac:dyDescent="0.3">
      <c r="A25" s="36">
        <v>3322</v>
      </c>
      <c r="B25" s="19" t="s">
        <v>87</v>
      </c>
      <c r="C25" s="73"/>
      <c r="D25" s="36">
        <v>130</v>
      </c>
      <c r="E25" s="19">
        <v>130</v>
      </c>
      <c r="F25" s="19">
        <v>120</v>
      </c>
      <c r="G25" s="103">
        <v>120</v>
      </c>
    </row>
    <row r="26" spans="1:8" ht="14.1" customHeight="1" x14ac:dyDescent="0.3">
      <c r="A26" s="36">
        <v>3349</v>
      </c>
      <c r="B26" s="19" t="s">
        <v>63</v>
      </c>
      <c r="C26" s="73"/>
      <c r="D26" s="36">
        <v>10</v>
      </c>
      <c r="E26" s="19">
        <v>10</v>
      </c>
      <c r="F26" s="19">
        <v>3</v>
      </c>
      <c r="G26" s="103">
        <v>10</v>
      </c>
    </row>
    <row r="27" spans="1:8" ht="14.1" customHeight="1" x14ac:dyDescent="0.3">
      <c r="A27" s="36">
        <v>3399</v>
      </c>
      <c r="B27" s="19" t="s">
        <v>64</v>
      </c>
      <c r="C27" s="73"/>
      <c r="D27" s="36">
        <v>150</v>
      </c>
      <c r="E27" s="19">
        <v>220</v>
      </c>
      <c r="F27" s="19">
        <v>224</v>
      </c>
      <c r="G27" s="103">
        <v>200</v>
      </c>
    </row>
    <row r="28" spans="1:8" ht="14.1" customHeight="1" x14ac:dyDescent="0.3">
      <c r="A28" s="36">
        <v>3412</v>
      </c>
      <c r="B28" s="19" t="s">
        <v>65</v>
      </c>
      <c r="C28" s="73"/>
      <c r="D28" s="36">
        <v>50</v>
      </c>
      <c r="E28" s="19">
        <v>50</v>
      </c>
      <c r="F28" s="19">
        <v>35</v>
      </c>
      <c r="G28" s="103">
        <v>30</v>
      </c>
    </row>
    <row r="29" spans="1:8" ht="14.1" customHeight="1" x14ac:dyDescent="0.3">
      <c r="A29" s="36">
        <v>3612</v>
      </c>
      <c r="B29" s="19" t="s">
        <v>88</v>
      </c>
      <c r="C29" s="73"/>
      <c r="D29" s="36">
        <v>1100</v>
      </c>
      <c r="E29" s="19">
        <v>1100</v>
      </c>
      <c r="F29" s="19">
        <v>1050</v>
      </c>
      <c r="G29" s="103">
        <v>800</v>
      </c>
      <c r="H29" s="164"/>
    </row>
    <row r="30" spans="1:8" ht="14.1" customHeight="1" thickBot="1" x14ac:dyDescent="0.35">
      <c r="A30" s="37">
        <v>3613</v>
      </c>
      <c r="B30" s="20" t="s">
        <v>89</v>
      </c>
      <c r="C30" s="74"/>
      <c r="D30" s="37">
        <v>600</v>
      </c>
      <c r="E30" s="20">
        <v>600</v>
      </c>
      <c r="F30" s="20">
        <v>700</v>
      </c>
      <c r="G30" s="104">
        <v>600</v>
      </c>
    </row>
    <row r="31" spans="1:8" ht="14.1" customHeight="1" x14ac:dyDescent="0.3"/>
    <row r="32" spans="1:8" ht="14.1" customHeight="1" thickBot="1" x14ac:dyDescent="0.35">
      <c r="A32" s="193" t="s">
        <v>56</v>
      </c>
      <c r="B32" s="193"/>
      <c r="C32" s="193"/>
      <c r="D32" s="193"/>
      <c r="E32" s="193"/>
      <c r="F32" s="193"/>
      <c r="G32" s="193"/>
    </row>
    <row r="33" spans="1:8" ht="14.1" customHeight="1" x14ac:dyDescent="0.3">
      <c r="A33" s="68"/>
      <c r="B33" s="68"/>
      <c r="C33" s="68"/>
      <c r="D33" s="23" t="s">
        <v>53</v>
      </c>
      <c r="E33" s="25" t="s">
        <v>68</v>
      </c>
      <c r="F33" s="27" t="s">
        <v>51</v>
      </c>
      <c r="G33" s="28" t="s">
        <v>52</v>
      </c>
    </row>
    <row r="34" spans="1:8" ht="14.1" customHeight="1" thickBot="1" x14ac:dyDescent="0.35">
      <c r="A34" s="68"/>
      <c r="B34" s="68"/>
      <c r="C34" s="68"/>
      <c r="D34" s="24" t="s">
        <v>73</v>
      </c>
      <c r="E34" s="26" t="s">
        <v>73</v>
      </c>
      <c r="F34" s="29" t="s">
        <v>74</v>
      </c>
      <c r="G34" s="30" t="s">
        <v>75</v>
      </c>
    </row>
    <row r="35" spans="1:8" ht="14.1" customHeight="1" x14ac:dyDescent="0.3">
      <c r="A35" s="140">
        <v>3632</v>
      </c>
      <c r="B35" s="35" t="s">
        <v>90</v>
      </c>
      <c r="C35" s="43"/>
      <c r="D35" s="123">
        <v>15</v>
      </c>
      <c r="E35" s="19">
        <v>75</v>
      </c>
      <c r="F35" s="19">
        <v>94</v>
      </c>
      <c r="G35" s="103">
        <v>10</v>
      </c>
    </row>
    <row r="36" spans="1:8" ht="14.1" customHeight="1" x14ac:dyDescent="0.3">
      <c r="A36" s="36">
        <v>3633</v>
      </c>
      <c r="B36" s="19" t="s">
        <v>47</v>
      </c>
      <c r="C36" s="40"/>
      <c r="D36" s="123">
        <v>8.8000000000000007</v>
      </c>
      <c r="E36" s="19">
        <v>8.8000000000000007</v>
      </c>
      <c r="F36" s="19">
        <v>8.8000000000000007</v>
      </c>
      <c r="G36" s="103">
        <v>9</v>
      </c>
    </row>
    <row r="37" spans="1:8" ht="14.1" customHeight="1" x14ac:dyDescent="0.3">
      <c r="A37" s="36">
        <v>3639</v>
      </c>
      <c r="B37" s="19" t="s">
        <v>83</v>
      </c>
      <c r="C37" s="40"/>
      <c r="D37" s="123">
        <v>70</v>
      </c>
      <c r="E37" s="19">
        <v>70</v>
      </c>
      <c r="F37" s="19">
        <v>70</v>
      </c>
      <c r="G37" s="103">
        <v>70</v>
      </c>
    </row>
    <row r="38" spans="1:8" ht="14.1" customHeight="1" x14ac:dyDescent="0.3">
      <c r="A38" s="36">
        <v>3725</v>
      </c>
      <c r="B38" s="19" t="s">
        <v>29</v>
      </c>
      <c r="C38" s="40"/>
      <c r="D38" s="123">
        <v>350</v>
      </c>
      <c r="E38" s="19">
        <v>350</v>
      </c>
      <c r="F38" s="19">
        <v>350</v>
      </c>
      <c r="G38" s="103">
        <v>350</v>
      </c>
    </row>
    <row r="39" spans="1:8" ht="14.1" customHeight="1" x14ac:dyDescent="0.3">
      <c r="A39" s="36">
        <v>3726</v>
      </c>
      <c r="B39" s="19" t="s">
        <v>60</v>
      </c>
      <c r="C39" s="40"/>
      <c r="D39" s="123">
        <v>15</v>
      </c>
      <c r="E39" s="19">
        <v>30</v>
      </c>
      <c r="F39" s="19">
        <v>35</v>
      </c>
      <c r="G39" s="103">
        <v>20</v>
      </c>
    </row>
    <row r="40" spans="1:8" ht="14.1" customHeight="1" x14ac:dyDescent="0.3">
      <c r="A40" s="36">
        <v>6171</v>
      </c>
      <c r="B40" s="19" t="s">
        <v>91</v>
      </c>
      <c r="C40" s="40"/>
      <c r="D40" s="123">
        <v>30</v>
      </c>
      <c r="E40" s="19">
        <v>30</v>
      </c>
      <c r="F40" s="19">
        <v>22</v>
      </c>
      <c r="G40" s="103">
        <v>10</v>
      </c>
    </row>
    <row r="41" spans="1:8" ht="14.1" customHeight="1" thickBot="1" x14ac:dyDescent="0.35">
      <c r="A41" s="38">
        <v>6310</v>
      </c>
      <c r="B41" s="34" t="s">
        <v>30</v>
      </c>
      <c r="C41" s="133"/>
      <c r="D41" s="134">
        <v>2</v>
      </c>
      <c r="E41" s="34">
        <v>2</v>
      </c>
      <c r="F41" s="34">
        <v>25</v>
      </c>
      <c r="G41" s="106">
        <v>50</v>
      </c>
    </row>
    <row r="42" spans="1:8" ht="16.05" customHeight="1" thickBot="1" x14ac:dyDescent="0.35">
      <c r="A42" s="137" t="s">
        <v>80</v>
      </c>
      <c r="B42" s="135"/>
      <c r="C42" s="136"/>
      <c r="D42" s="153">
        <f>SUM(D22:D30,D35:D41)</f>
        <v>3942.4</v>
      </c>
      <c r="E42" s="138">
        <f>SUM(E22:E30,E35:E41)</f>
        <v>4388.8</v>
      </c>
      <c r="F42" s="138">
        <f>SUM(F22:F30,F35:F41)</f>
        <v>4449.8</v>
      </c>
      <c r="G42" s="139">
        <f>SUM(G22:G30,G35:G41)</f>
        <v>3990</v>
      </c>
    </row>
    <row r="43" spans="1:8" ht="14.1" customHeight="1" thickBot="1" x14ac:dyDescent="0.35">
      <c r="A43" s="154">
        <v>3639</v>
      </c>
      <c r="B43" s="152" t="s">
        <v>84</v>
      </c>
      <c r="C43" s="155"/>
      <c r="D43" s="154">
        <v>130</v>
      </c>
      <c r="E43" s="152">
        <v>130</v>
      </c>
      <c r="F43" s="152">
        <v>200</v>
      </c>
      <c r="G43" s="156">
        <v>100</v>
      </c>
    </row>
    <row r="44" spans="1:8" ht="16.05" customHeight="1" thickBot="1" x14ac:dyDescent="0.35">
      <c r="A44" s="137" t="s">
        <v>81</v>
      </c>
      <c r="B44" s="135"/>
      <c r="C44" s="136"/>
      <c r="D44" s="138">
        <v>130</v>
      </c>
      <c r="E44" s="138">
        <v>130</v>
      </c>
      <c r="F44" s="138">
        <v>250</v>
      </c>
      <c r="G44" s="139">
        <v>100</v>
      </c>
    </row>
    <row r="45" spans="1:8" ht="14.1" customHeight="1" x14ac:dyDescent="0.3">
      <c r="A45" s="124"/>
      <c r="B45" s="35">
        <v>4112</v>
      </c>
      <c r="C45" s="43" t="s">
        <v>27</v>
      </c>
      <c r="D45" s="146">
        <v>428.2</v>
      </c>
      <c r="E45" s="147">
        <v>512.20000000000005</v>
      </c>
      <c r="F45" s="147">
        <v>512.20000000000005</v>
      </c>
      <c r="G45" s="102">
        <v>528.6</v>
      </c>
      <c r="H45" s="163"/>
    </row>
    <row r="46" spans="1:8" ht="14.1" customHeight="1" x14ac:dyDescent="0.3">
      <c r="A46" s="8"/>
      <c r="B46" s="19">
        <v>4116</v>
      </c>
      <c r="C46" s="178" t="s">
        <v>61</v>
      </c>
      <c r="D46" s="157">
        <v>90</v>
      </c>
      <c r="E46" s="158">
        <v>290</v>
      </c>
      <c r="F46" s="158">
        <v>233</v>
      </c>
      <c r="G46" s="110">
        <v>60</v>
      </c>
      <c r="H46" s="164"/>
    </row>
    <row r="47" spans="1:8" ht="14.1" customHeight="1" x14ac:dyDescent="0.3">
      <c r="A47" s="8"/>
      <c r="B47" s="19">
        <v>4222</v>
      </c>
      <c r="C47" s="178" t="s">
        <v>78</v>
      </c>
      <c r="D47" s="157">
        <v>0</v>
      </c>
      <c r="E47" s="158">
        <v>400</v>
      </c>
      <c r="F47" s="158">
        <v>320</v>
      </c>
      <c r="G47" s="175">
        <v>80</v>
      </c>
    </row>
    <row r="48" spans="1:8" ht="14.1" customHeight="1" x14ac:dyDescent="0.3">
      <c r="A48" s="8"/>
      <c r="B48" s="19">
        <v>4222</v>
      </c>
      <c r="C48" s="178" t="s">
        <v>71</v>
      </c>
      <c r="D48" s="176">
        <v>99.4</v>
      </c>
      <c r="E48" s="39">
        <v>99.4</v>
      </c>
      <c r="F48" s="39">
        <v>0</v>
      </c>
      <c r="G48" s="110">
        <v>99.4</v>
      </c>
    </row>
    <row r="49" spans="1:8" ht="14.1" customHeight="1" thickBot="1" x14ac:dyDescent="0.35">
      <c r="A49" s="179">
        <v>6330</v>
      </c>
      <c r="B49" s="180">
        <v>4134</v>
      </c>
      <c r="C49" s="181" t="s">
        <v>86</v>
      </c>
      <c r="D49" s="159">
        <v>0</v>
      </c>
      <c r="E49" s="160">
        <v>150</v>
      </c>
      <c r="F49" s="160">
        <v>150</v>
      </c>
      <c r="G49" s="161">
        <v>200</v>
      </c>
      <c r="H49" s="162"/>
    </row>
    <row r="50" spans="1:8" ht="16.2" thickBot="1" x14ac:dyDescent="0.35">
      <c r="A50" s="142" t="s">
        <v>85</v>
      </c>
      <c r="B50" s="9"/>
      <c r="C50" s="125"/>
      <c r="D50" s="126">
        <f>SUM(D45:D49)</f>
        <v>617.6</v>
      </c>
      <c r="E50" s="126">
        <f t="shared" ref="E50:G50" si="1">SUM(E45:E49)</f>
        <v>1451.6000000000001</v>
      </c>
      <c r="F50" s="126">
        <f t="shared" si="1"/>
        <v>1215.2</v>
      </c>
      <c r="G50" s="177">
        <f t="shared" si="1"/>
        <v>968</v>
      </c>
    </row>
    <row r="51" spans="1:8" ht="17.7" customHeight="1" x14ac:dyDescent="0.3">
      <c r="A51" s="1"/>
      <c r="B51" s="1"/>
      <c r="C51" s="1"/>
      <c r="D51" s="1"/>
      <c r="E51" s="1"/>
      <c r="F51" s="1"/>
      <c r="G51" s="1"/>
    </row>
    <row r="52" spans="1:8" ht="16.2" thickBot="1" x14ac:dyDescent="0.35">
      <c r="A52" s="51" t="s">
        <v>3</v>
      </c>
      <c r="B52" s="1"/>
      <c r="C52" s="1"/>
      <c r="D52" s="1"/>
      <c r="E52" s="1"/>
      <c r="F52" s="1"/>
    </row>
    <row r="53" spans="1:8" ht="16.5" customHeight="1" thickBot="1" x14ac:dyDescent="0.35">
      <c r="A53" s="184"/>
      <c r="B53" s="185">
        <v>8115</v>
      </c>
      <c r="C53" s="186" t="s">
        <v>93</v>
      </c>
      <c r="D53" s="108"/>
      <c r="E53" s="41">
        <v>19543.599999999999</v>
      </c>
      <c r="F53" s="41">
        <v>19543.599999999999</v>
      </c>
      <c r="G53" s="170">
        <v>20000</v>
      </c>
    </row>
    <row r="54" spans="1:8" ht="17.7" customHeight="1" thickBot="1" x14ac:dyDescent="0.35">
      <c r="A54" s="1"/>
      <c r="B54" s="1"/>
      <c r="C54" s="1"/>
      <c r="D54" s="1"/>
      <c r="E54" s="1"/>
      <c r="F54" s="1"/>
      <c r="G54" s="1"/>
    </row>
    <row r="55" spans="1:8" ht="16.2" thickBot="1" x14ac:dyDescent="0.35">
      <c r="A55" s="45" t="s">
        <v>92</v>
      </c>
      <c r="B55" s="4"/>
      <c r="C55" s="4"/>
      <c r="D55" s="46">
        <f>SUM(D21,D42,D44,D50)</f>
        <v>29473</v>
      </c>
      <c r="E55" s="46">
        <f>SUM(E21,E42,E44,E50)</f>
        <v>30788.399999999998</v>
      </c>
      <c r="F55" s="46">
        <f>SUM(F21,F42,F44,F50)</f>
        <v>33438</v>
      </c>
      <c r="G55" s="46">
        <f>SUM(G21,G42,G44,G50,G53)</f>
        <v>49833</v>
      </c>
    </row>
    <row r="63" spans="1:8" ht="15" x14ac:dyDescent="0.3">
      <c r="A63" s="193" t="s">
        <v>57</v>
      </c>
      <c r="B63" s="193"/>
      <c r="C63" s="193"/>
      <c r="D63" s="193"/>
      <c r="E63" s="193"/>
      <c r="F63" s="193"/>
      <c r="G63" s="193"/>
    </row>
  </sheetData>
  <mergeCells count="4">
    <mergeCell ref="A1:G1"/>
    <mergeCell ref="A2:G2"/>
    <mergeCell ref="A63:G63"/>
    <mergeCell ref="A32:G32"/>
  </mergeCells>
  <pageMargins left="0.98425196850393704" right="0.43307086614173229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topLeftCell="A34" zoomScaleNormal="100" workbookViewId="0">
      <selection activeCell="I47" sqref="I47"/>
    </sheetView>
  </sheetViews>
  <sheetFormatPr defaultRowHeight="14.4" x14ac:dyDescent="0.3"/>
  <cols>
    <col min="1" max="1" width="6.6640625" customWidth="1"/>
    <col min="2" max="2" width="60.6640625" customWidth="1"/>
    <col min="3" max="5" width="12.6640625" customWidth="1"/>
    <col min="6" max="6" width="13.6640625" customWidth="1"/>
  </cols>
  <sheetData>
    <row r="1" spans="1:6" ht="15" x14ac:dyDescent="0.3">
      <c r="A1" s="61"/>
      <c r="B1" s="62"/>
      <c r="C1" s="53" t="s">
        <v>53</v>
      </c>
      <c r="D1" s="54" t="s">
        <v>68</v>
      </c>
      <c r="E1" s="55" t="s">
        <v>51</v>
      </c>
      <c r="F1" s="56" t="s">
        <v>52</v>
      </c>
    </row>
    <row r="2" spans="1:6" ht="15" thickBot="1" x14ac:dyDescent="0.35">
      <c r="B2" s="62"/>
      <c r="C2" s="64" t="s">
        <v>73</v>
      </c>
      <c r="D2" s="65" t="s">
        <v>73</v>
      </c>
      <c r="E2" s="66" t="s">
        <v>74</v>
      </c>
      <c r="F2" s="67" t="s">
        <v>75</v>
      </c>
    </row>
    <row r="3" spans="1:6" ht="14.1" customHeight="1" thickBot="1" x14ac:dyDescent="0.35">
      <c r="A3" s="7" t="s">
        <v>0</v>
      </c>
      <c r="B3" s="16"/>
      <c r="C3" s="69" t="s">
        <v>6</v>
      </c>
      <c r="D3" s="70" t="s">
        <v>6</v>
      </c>
      <c r="E3" s="70" t="s">
        <v>6</v>
      </c>
      <c r="F3" s="71" t="s">
        <v>6</v>
      </c>
    </row>
    <row r="4" spans="1:6" ht="14.1" customHeight="1" x14ac:dyDescent="0.3">
      <c r="A4" s="88">
        <v>2212</v>
      </c>
      <c r="B4" s="82" t="s">
        <v>36</v>
      </c>
      <c r="C4" s="75">
        <v>600</v>
      </c>
      <c r="D4" s="47">
        <v>2000</v>
      </c>
      <c r="E4" s="47">
        <v>1692</v>
      </c>
      <c r="F4" s="43">
        <v>300</v>
      </c>
    </row>
    <row r="5" spans="1:6" ht="14.1" customHeight="1" x14ac:dyDescent="0.3">
      <c r="A5" s="79">
        <v>2219</v>
      </c>
      <c r="B5" s="73" t="s">
        <v>38</v>
      </c>
      <c r="C5" s="76">
        <v>50</v>
      </c>
      <c r="D5" s="48">
        <v>50</v>
      </c>
      <c r="E5" s="48">
        <v>0</v>
      </c>
      <c r="F5" s="40">
        <v>50</v>
      </c>
    </row>
    <row r="6" spans="1:6" ht="14.1" customHeight="1" x14ac:dyDescent="0.3">
      <c r="A6" s="79">
        <v>2292</v>
      </c>
      <c r="B6" s="73" t="s">
        <v>48</v>
      </c>
      <c r="C6" s="76">
        <v>94.2</v>
      </c>
      <c r="D6" s="48">
        <v>94.2</v>
      </c>
      <c r="E6" s="48">
        <v>94.2</v>
      </c>
      <c r="F6" s="40">
        <v>95</v>
      </c>
    </row>
    <row r="7" spans="1:6" ht="14.1" customHeight="1" x14ac:dyDescent="0.3">
      <c r="A7" s="79">
        <v>2321</v>
      </c>
      <c r="B7" s="73" t="s">
        <v>7</v>
      </c>
      <c r="C7" s="76">
        <v>2000</v>
      </c>
      <c r="D7" s="48">
        <v>2000</v>
      </c>
      <c r="E7" s="48">
        <v>1000</v>
      </c>
      <c r="F7" s="40">
        <v>1800</v>
      </c>
    </row>
    <row r="8" spans="1:6" ht="14.1" customHeight="1" x14ac:dyDescent="0.3">
      <c r="A8" s="79">
        <v>3113</v>
      </c>
      <c r="B8" s="73" t="s">
        <v>2</v>
      </c>
      <c r="C8" s="76">
        <v>2454.6</v>
      </c>
      <c r="D8" s="48">
        <v>3993.86</v>
      </c>
      <c r="E8" s="48">
        <v>3993.86</v>
      </c>
      <c r="F8" s="182">
        <v>2556</v>
      </c>
    </row>
    <row r="9" spans="1:6" ht="14.1" customHeight="1" x14ac:dyDescent="0.3">
      <c r="A9" s="79">
        <v>3314</v>
      </c>
      <c r="B9" s="73" t="s">
        <v>31</v>
      </c>
      <c r="C9" s="76">
        <v>70</v>
      </c>
      <c r="D9" s="48">
        <v>70</v>
      </c>
      <c r="E9" s="48">
        <v>65</v>
      </c>
      <c r="F9" s="40">
        <v>80</v>
      </c>
    </row>
    <row r="10" spans="1:6" ht="14.1" customHeight="1" x14ac:dyDescent="0.3">
      <c r="A10" s="79">
        <v>3322</v>
      </c>
      <c r="B10" s="73" t="s">
        <v>69</v>
      </c>
      <c r="C10" s="76">
        <v>1150</v>
      </c>
      <c r="D10" s="48">
        <v>2350</v>
      </c>
      <c r="E10" s="48">
        <v>1750</v>
      </c>
      <c r="F10" s="40">
        <v>400</v>
      </c>
    </row>
    <row r="11" spans="1:6" ht="14.1" customHeight="1" x14ac:dyDescent="0.3">
      <c r="A11" s="79">
        <v>3330</v>
      </c>
      <c r="B11" s="73" t="s">
        <v>49</v>
      </c>
      <c r="C11" s="76">
        <v>20</v>
      </c>
      <c r="D11" s="48">
        <v>10</v>
      </c>
      <c r="E11" s="48">
        <v>10</v>
      </c>
      <c r="F11" s="52">
        <v>10</v>
      </c>
    </row>
    <row r="12" spans="1:6" ht="14.1" customHeight="1" x14ac:dyDescent="0.3">
      <c r="A12" s="79">
        <v>3341</v>
      </c>
      <c r="B12" s="73" t="s">
        <v>8</v>
      </c>
      <c r="C12" s="76">
        <v>50</v>
      </c>
      <c r="D12" s="48">
        <v>100</v>
      </c>
      <c r="E12" s="48">
        <v>85</v>
      </c>
      <c r="F12" s="40">
        <v>100</v>
      </c>
    </row>
    <row r="13" spans="1:6" ht="14.4" customHeight="1" x14ac:dyDescent="0.3">
      <c r="A13" s="79">
        <v>3349</v>
      </c>
      <c r="B13" s="73" t="s">
        <v>9</v>
      </c>
      <c r="C13" s="76">
        <v>130</v>
      </c>
      <c r="D13" s="48">
        <v>130</v>
      </c>
      <c r="E13" s="48">
        <v>110</v>
      </c>
      <c r="F13" s="40">
        <v>120</v>
      </c>
    </row>
    <row r="14" spans="1:6" ht="14.1" customHeight="1" x14ac:dyDescent="0.3">
      <c r="A14" s="79">
        <v>3399</v>
      </c>
      <c r="B14" s="73" t="s">
        <v>32</v>
      </c>
      <c r="C14" s="77">
        <v>800</v>
      </c>
      <c r="D14" s="49">
        <v>800</v>
      </c>
      <c r="E14" s="49">
        <v>750</v>
      </c>
      <c r="F14" s="40">
        <v>800</v>
      </c>
    </row>
    <row r="15" spans="1:6" ht="14.1" customHeight="1" x14ac:dyDescent="0.3">
      <c r="A15" s="79">
        <v>3412</v>
      </c>
      <c r="B15" s="73" t="s">
        <v>70</v>
      </c>
      <c r="C15" s="76">
        <v>220</v>
      </c>
      <c r="D15" s="48">
        <v>220</v>
      </c>
      <c r="E15" s="48">
        <v>230</v>
      </c>
      <c r="F15" s="40">
        <v>200</v>
      </c>
    </row>
    <row r="16" spans="1:6" ht="14.1" customHeight="1" x14ac:dyDescent="0.3">
      <c r="A16" s="79">
        <v>3419</v>
      </c>
      <c r="B16" s="73" t="s">
        <v>39</v>
      </c>
      <c r="C16" s="76">
        <v>140</v>
      </c>
      <c r="D16" s="48">
        <v>140</v>
      </c>
      <c r="E16" s="48">
        <v>70</v>
      </c>
      <c r="F16" s="110">
        <v>70</v>
      </c>
    </row>
    <row r="17" spans="1:6" ht="14.1" customHeight="1" x14ac:dyDescent="0.3">
      <c r="A17" s="79">
        <v>3429</v>
      </c>
      <c r="B17" s="73" t="s">
        <v>40</v>
      </c>
      <c r="C17" s="76">
        <v>100</v>
      </c>
      <c r="D17" s="48">
        <v>110</v>
      </c>
      <c r="E17" s="48">
        <v>105</v>
      </c>
      <c r="F17" s="52">
        <v>110</v>
      </c>
    </row>
    <row r="18" spans="1:6" ht="14.1" customHeight="1" x14ac:dyDescent="0.3">
      <c r="A18" s="79">
        <v>3525</v>
      </c>
      <c r="B18" s="73" t="s">
        <v>66</v>
      </c>
      <c r="C18" s="76">
        <v>10</v>
      </c>
      <c r="D18" s="48">
        <v>10</v>
      </c>
      <c r="E18" s="48">
        <v>10</v>
      </c>
      <c r="F18" s="52">
        <v>10</v>
      </c>
    </row>
    <row r="19" spans="1:6" ht="14.1" customHeight="1" x14ac:dyDescent="0.3">
      <c r="A19" s="79">
        <v>3612</v>
      </c>
      <c r="B19" s="73" t="s">
        <v>10</v>
      </c>
      <c r="C19" s="76">
        <v>1187</v>
      </c>
      <c r="D19" s="48">
        <v>1900</v>
      </c>
      <c r="E19" s="48">
        <v>500</v>
      </c>
      <c r="F19" s="40">
        <v>300</v>
      </c>
    </row>
    <row r="20" spans="1:6" ht="14.1" customHeight="1" x14ac:dyDescent="0.3">
      <c r="A20" s="89">
        <v>3613</v>
      </c>
      <c r="B20" s="73" t="s">
        <v>11</v>
      </c>
      <c r="C20" s="76">
        <v>300</v>
      </c>
      <c r="D20" s="48">
        <v>395</v>
      </c>
      <c r="E20" s="48">
        <v>430</v>
      </c>
      <c r="F20" s="40">
        <v>300</v>
      </c>
    </row>
    <row r="21" spans="1:6" ht="14.1" customHeight="1" x14ac:dyDescent="0.3">
      <c r="A21" s="89">
        <v>3631</v>
      </c>
      <c r="B21" s="73" t="s">
        <v>33</v>
      </c>
      <c r="C21" s="76">
        <v>400</v>
      </c>
      <c r="D21" s="48">
        <v>450</v>
      </c>
      <c r="E21" s="48">
        <v>290</v>
      </c>
      <c r="F21" s="40">
        <v>400</v>
      </c>
    </row>
    <row r="22" spans="1:6" ht="14.1" customHeight="1" x14ac:dyDescent="0.3">
      <c r="A22" s="89">
        <v>3632</v>
      </c>
      <c r="B22" s="73" t="s">
        <v>41</v>
      </c>
      <c r="C22" s="77">
        <v>40</v>
      </c>
      <c r="D22" s="49">
        <v>40</v>
      </c>
      <c r="E22" s="49">
        <v>20</v>
      </c>
      <c r="F22" s="40">
        <v>40</v>
      </c>
    </row>
    <row r="23" spans="1:6" ht="14.1" customHeight="1" x14ac:dyDescent="0.3">
      <c r="A23" s="89">
        <v>3639</v>
      </c>
      <c r="B23" s="73" t="s">
        <v>34</v>
      </c>
      <c r="C23" s="76">
        <v>2000</v>
      </c>
      <c r="D23" s="48">
        <v>1750</v>
      </c>
      <c r="E23" s="48">
        <v>800</v>
      </c>
      <c r="F23" s="40">
        <v>1500</v>
      </c>
    </row>
    <row r="24" spans="1:6" ht="14.1" customHeight="1" x14ac:dyDescent="0.3">
      <c r="A24" s="89">
        <v>3721</v>
      </c>
      <c r="B24" s="143" t="s">
        <v>12</v>
      </c>
      <c r="C24" s="76">
        <v>50</v>
      </c>
      <c r="D24" s="48">
        <v>80</v>
      </c>
      <c r="E24" s="48">
        <v>73</v>
      </c>
      <c r="F24" s="40">
        <v>60</v>
      </c>
    </row>
    <row r="25" spans="1:6" ht="14.1" customHeight="1" x14ac:dyDescent="0.3">
      <c r="A25" s="89">
        <v>3722</v>
      </c>
      <c r="B25" s="143" t="s">
        <v>13</v>
      </c>
      <c r="C25" s="76">
        <v>1200</v>
      </c>
      <c r="D25" s="48">
        <v>1250</v>
      </c>
      <c r="E25" s="48">
        <v>1100</v>
      </c>
      <c r="F25" s="40">
        <v>1300</v>
      </c>
    </row>
    <row r="26" spans="1:6" ht="14.1" customHeight="1" x14ac:dyDescent="0.3">
      <c r="A26" s="89">
        <v>3723</v>
      </c>
      <c r="B26" s="143" t="s">
        <v>14</v>
      </c>
      <c r="C26" s="76">
        <v>350</v>
      </c>
      <c r="D26" s="48">
        <v>400</v>
      </c>
      <c r="E26" s="48">
        <v>400</v>
      </c>
      <c r="F26" s="40">
        <v>400</v>
      </c>
    </row>
    <row r="27" spans="1:6" ht="14.1" customHeight="1" x14ac:dyDescent="0.3">
      <c r="A27" s="89">
        <v>3745</v>
      </c>
      <c r="B27" s="73" t="s">
        <v>15</v>
      </c>
      <c r="C27" s="76">
        <v>600</v>
      </c>
      <c r="D27" s="48">
        <v>1020</v>
      </c>
      <c r="E27" s="48">
        <v>714</v>
      </c>
      <c r="F27" s="40">
        <v>600</v>
      </c>
    </row>
    <row r="28" spans="1:6" ht="14.1" customHeight="1" x14ac:dyDescent="0.3">
      <c r="A28" s="113">
        <v>5213</v>
      </c>
      <c r="B28" s="114" t="s">
        <v>77</v>
      </c>
      <c r="C28" s="111">
        <v>100</v>
      </c>
      <c r="D28" s="112">
        <v>100</v>
      </c>
      <c r="E28" s="112">
        <v>100</v>
      </c>
      <c r="F28" s="103">
        <v>100</v>
      </c>
    </row>
    <row r="29" spans="1:6" ht="14.1" customHeight="1" x14ac:dyDescent="0.3">
      <c r="A29" s="89">
        <v>5511</v>
      </c>
      <c r="B29" s="73" t="s">
        <v>67</v>
      </c>
      <c r="C29" s="76">
        <v>100</v>
      </c>
      <c r="D29" s="48">
        <v>100</v>
      </c>
      <c r="E29" s="48">
        <v>100</v>
      </c>
      <c r="F29" s="40">
        <v>100</v>
      </c>
    </row>
    <row r="30" spans="1:6" ht="14.1" customHeight="1" x14ac:dyDescent="0.3">
      <c r="A30" s="113">
        <v>6112</v>
      </c>
      <c r="B30" s="114" t="s">
        <v>16</v>
      </c>
      <c r="C30" s="111">
        <v>1950</v>
      </c>
      <c r="D30" s="112">
        <v>1950</v>
      </c>
      <c r="E30" s="112">
        <v>1950</v>
      </c>
      <c r="F30" s="110">
        <v>1950</v>
      </c>
    </row>
    <row r="31" spans="1:6" ht="14.1" customHeight="1" thickBot="1" x14ac:dyDescent="0.35">
      <c r="A31" s="115">
        <v>6171</v>
      </c>
      <c r="B31" s="116" t="s">
        <v>17</v>
      </c>
      <c r="C31" s="117">
        <v>5500</v>
      </c>
      <c r="D31" s="118">
        <v>7060</v>
      </c>
      <c r="E31" s="118">
        <v>6800</v>
      </c>
      <c r="F31" s="104">
        <v>7200</v>
      </c>
    </row>
    <row r="32" spans="1:6" ht="14.1" customHeight="1" x14ac:dyDescent="0.3">
      <c r="A32" s="94"/>
      <c r="B32" s="68"/>
      <c r="C32" s="95"/>
      <c r="D32" s="95"/>
      <c r="E32" s="95"/>
      <c r="F32" s="68"/>
    </row>
    <row r="33" spans="1:7" ht="14.1" customHeight="1" x14ac:dyDescent="0.3">
      <c r="A33" s="94"/>
      <c r="B33" s="68"/>
      <c r="C33" s="95"/>
      <c r="D33" s="95"/>
      <c r="E33" s="95"/>
      <c r="F33" s="68"/>
    </row>
    <row r="34" spans="1:7" ht="14.1" customHeight="1" x14ac:dyDescent="0.3">
      <c r="A34" s="94"/>
      <c r="B34" s="68"/>
      <c r="C34" s="95"/>
      <c r="D34" s="95"/>
      <c r="E34" s="95"/>
      <c r="F34" s="68"/>
    </row>
    <row r="35" spans="1:7" ht="14.1" customHeight="1" thickBot="1" x14ac:dyDescent="0.35">
      <c r="A35" s="194" t="s">
        <v>58</v>
      </c>
      <c r="B35" s="194"/>
      <c r="C35" s="194"/>
      <c r="D35" s="194"/>
      <c r="E35" s="194"/>
      <c r="F35" s="194"/>
    </row>
    <row r="36" spans="1:7" ht="14.1" customHeight="1" x14ac:dyDescent="0.3">
      <c r="C36" s="53" t="s">
        <v>53</v>
      </c>
      <c r="D36" s="54" t="s">
        <v>68</v>
      </c>
      <c r="E36" s="55" t="s">
        <v>51</v>
      </c>
      <c r="F36" s="56" t="s">
        <v>52</v>
      </c>
    </row>
    <row r="37" spans="1:7" ht="14.1" customHeight="1" thickBot="1" x14ac:dyDescent="0.35">
      <c r="A37" s="61"/>
      <c r="B37" s="62"/>
      <c r="C37" s="57" t="s">
        <v>73</v>
      </c>
      <c r="D37" s="58" t="s">
        <v>73</v>
      </c>
      <c r="E37" s="59" t="s">
        <v>74</v>
      </c>
      <c r="F37" s="60" t="s">
        <v>75</v>
      </c>
    </row>
    <row r="38" spans="1:7" ht="14.1" customHeight="1" thickBot="1" x14ac:dyDescent="0.35">
      <c r="A38" s="7" t="s">
        <v>0</v>
      </c>
      <c r="B38" s="63"/>
      <c r="C38" s="31" t="s">
        <v>6</v>
      </c>
      <c r="D38" s="32" t="s">
        <v>6</v>
      </c>
      <c r="E38" s="32" t="s">
        <v>6</v>
      </c>
      <c r="F38" s="33" t="s">
        <v>6</v>
      </c>
    </row>
    <row r="39" spans="1:7" ht="14.1" customHeight="1" x14ac:dyDescent="0.3">
      <c r="A39" s="89">
        <v>6310</v>
      </c>
      <c r="B39" s="73" t="s">
        <v>50</v>
      </c>
      <c r="C39" s="75">
        <v>250</v>
      </c>
      <c r="D39" s="47">
        <v>250</v>
      </c>
      <c r="E39" s="47">
        <v>250</v>
      </c>
      <c r="F39" s="43">
        <v>250</v>
      </c>
    </row>
    <row r="40" spans="1:7" ht="14.1" customHeight="1" x14ac:dyDescent="0.3">
      <c r="A40" s="89">
        <v>6320</v>
      </c>
      <c r="B40" s="73" t="s">
        <v>35</v>
      </c>
      <c r="C40" s="76">
        <v>300</v>
      </c>
      <c r="D40" s="48">
        <v>300</v>
      </c>
      <c r="E40" s="48">
        <v>300</v>
      </c>
      <c r="F40" s="40">
        <v>300</v>
      </c>
    </row>
    <row r="41" spans="1:7" ht="14.1" customHeight="1" x14ac:dyDescent="0.3">
      <c r="A41" s="91">
        <v>6330</v>
      </c>
      <c r="B41" s="83" t="s">
        <v>86</v>
      </c>
      <c r="C41" s="76">
        <v>0</v>
      </c>
      <c r="D41" s="48">
        <v>150</v>
      </c>
      <c r="E41" s="48">
        <v>150</v>
      </c>
      <c r="F41" s="52">
        <v>200</v>
      </c>
      <c r="G41" s="183"/>
    </row>
    <row r="42" spans="1:7" ht="14.1" customHeight="1" x14ac:dyDescent="0.3">
      <c r="A42" s="91">
        <v>6399</v>
      </c>
      <c r="B42" s="83" t="s">
        <v>55</v>
      </c>
      <c r="C42" s="76">
        <v>650</v>
      </c>
      <c r="D42" s="48">
        <v>650</v>
      </c>
      <c r="E42" s="48">
        <v>600</v>
      </c>
      <c r="F42" s="40">
        <v>650</v>
      </c>
    </row>
    <row r="43" spans="1:7" ht="14.1" customHeight="1" thickBot="1" x14ac:dyDescent="0.35">
      <c r="A43" s="90">
        <v>6409</v>
      </c>
      <c r="B43" s="74" t="s">
        <v>18</v>
      </c>
      <c r="C43" s="78">
        <v>1246.92</v>
      </c>
      <c r="D43" s="50">
        <v>14646.42</v>
      </c>
      <c r="E43" s="50">
        <v>0</v>
      </c>
      <c r="F43" s="44">
        <v>2000</v>
      </c>
    </row>
    <row r="44" spans="1:7" ht="16.2" customHeight="1" thickBot="1" x14ac:dyDescent="0.35">
      <c r="A44" s="137" t="s">
        <v>54</v>
      </c>
      <c r="B44" s="2"/>
      <c r="C44" s="144">
        <f>SUM(C4:C43)</f>
        <v>24112.720000000001</v>
      </c>
      <c r="D44" s="144">
        <f>SUM(D4:D43)</f>
        <v>44569.479999999996</v>
      </c>
      <c r="E44" s="144">
        <f>SUM(E4:E43)</f>
        <v>24542.059999999998</v>
      </c>
      <c r="F44" s="145">
        <f>SUM(F4:F43)</f>
        <v>24351</v>
      </c>
    </row>
    <row r="45" spans="1:7" ht="16.2" customHeight="1" thickBot="1" x14ac:dyDescent="0.35">
      <c r="A45" s="94" t="s">
        <v>0</v>
      </c>
      <c r="B45" s="85"/>
      <c r="C45" s="80"/>
      <c r="D45" s="81"/>
      <c r="E45" s="81"/>
      <c r="F45" s="87"/>
    </row>
    <row r="46" spans="1:7" ht="16.2" customHeight="1" x14ac:dyDescent="0.3">
      <c r="A46" s="127">
        <v>2223</v>
      </c>
      <c r="B46" s="128" t="s">
        <v>96</v>
      </c>
      <c r="C46" s="129">
        <v>0</v>
      </c>
      <c r="D46" s="151">
        <v>240</v>
      </c>
      <c r="E46" s="130">
        <v>0</v>
      </c>
      <c r="F46" s="187">
        <v>240</v>
      </c>
    </row>
    <row r="47" spans="1:7" ht="16.2" customHeight="1" x14ac:dyDescent="0.3">
      <c r="A47" s="165">
        <v>2321</v>
      </c>
      <c r="B47" s="166" t="s">
        <v>7</v>
      </c>
      <c r="C47" s="167">
        <v>280</v>
      </c>
      <c r="D47" s="168">
        <v>280</v>
      </c>
      <c r="E47" s="169">
        <v>0</v>
      </c>
      <c r="F47" s="188">
        <v>280</v>
      </c>
    </row>
    <row r="48" spans="1:7" ht="16.2" customHeight="1" x14ac:dyDescent="0.3">
      <c r="A48" s="165">
        <v>2341</v>
      </c>
      <c r="B48" s="166" t="s">
        <v>97</v>
      </c>
      <c r="C48" s="167">
        <v>0</v>
      </c>
      <c r="D48" s="168">
        <v>210</v>
      </c>
      <c r="E48" s="168">
        <v>51.55</v>
      </c>
      <c r="F48" s="188">
        <v>160</v>
      </c>
    </row>
    <row r="49" spans="1:6" ht="16.2" customHeight="1" x14ac:dyDescent="0.3">
      <c r="A49" s="150">
        <v>3722</v>
      </c>
      <c r="B49" s="141" t="s">
        <v>13</v>
      </c>
      <c r="C49" s="148">
        <v>0</v>
      </c>
      <c r="D49" s="149">
        <v>0</v>
      </c>
      <c r="E49" s="149">
        <v>0</v>
      </c>
      <c r="F49" s="189">
        <v>300</v>
      </c>
    </row>
    <row r="50" spans="1:6" ht="16.2" customHeight="1" thickBot="1" x14ac:dyDescent="0.35">
      <c r="A50" s="171">
        <v>6409</v>
      </c>
      <c r="B50" s="172" t="s">
        <v>18</v>
      </c>
      <c r="C50" s="173">
        <v>0</v>
      </c>
      <c r="D50" s="174">
        <v>0</v>
      </c>
      <c r="E50" s="174">
        <v>0</v>
      </c>
      <c r="F50" s="190">
        <v>22552</v>
      </c>
    </row>
    <row r="51" spans="1:6" ht="16.2" customHeight="1" thickBot="1" x14ac:dyDescent="0.35">
      <c r="A51" s="137" t="s">
        <v>72</v>
      </c>
      <c r="B51" s="2"/>
      <c r="C51" s="41">
        <f>SUM(C46:C50)</f>
        <v>280</v>
      </c>
      <c r="D51" s="41">
        <f>SUM(D46:D50)</f>
        <v>730</v>
      </c>
      <c r="E51" s="41">
        <f>SUM(E46:E50)</f>
        <v>51.55</v>
      </c>
      <c r="F51" s="170">
        <f>SUM(F46:F50)</f>
        <v>23532</v>
      </c>
    </row>
    <row r="52" spans="1:6" ht="16.2" customHeight="1" x14ac:dyDescent="0.3">
      <c r="A52" s="86"/>
      <c r="B52" s="85"/>
      <c r="C52" s="80"/>
      <c r="D52" s="81"/>
      <c r="E52" s="81"/>
      <c r="F52" s="87"/>
    </row>
    <row r="53" spans="1:6" ht="16.2" thickBot="1" x14ac:dyDescent="0.35">
      <c r="A53" s="51" t="s">
        <v>3</v>
      </c>
      <c r="B53" s="1"/>
      <c r="C53" s="1"/>
      <c r="D53" s="1"/>
      <c r="E53" s="1"/>
      <c r="F53" s="1"/>
    </row>
    <row r="54" spans="1:6" ht="14.1" customHeight="1" thickBot="1" x14ac:dyDescent="0.35">
      <c r="A54" s="119">
        <v>8124</v>
      </c>
      <c r="B54" s="120" t="s">
        <v>4</v>
      </c>
      <c r="C54" s="107">
        <v>1950</v>
      </c>
      <c r="D54" s="108">
        <v>1950</v>
      </c>
      <c r="E54" s="108">
        <v>1950</v>
      </c>
      <c r="F54" s="109">
        <v>1950</v>
      </c>
    </row>
    <row r="55" spans="1:6" ht="10.050000000000001" customHeight="1" x14ac:dyDescent="0.3">
      <c r="A55" s="68"/>
      <c r="B55" s="68"/>
      <c r="C55" s="80"/>
      <c r="D55" s="80"/>
      <c r="E55" s="81"/>
      <c r="F55" s="80"/>
    </row>
    <row r="56" spans="1:6" ht="10.050000000000001" customHeight="1" thickBot="1" x14ac:dyDescent="0.35">
      <c r="A56" s="1"/>
      <c r="B56" s="1"/>
      <c r="C56" s="6"/>
      <c r="D56" s="6"/>
      <c r="E56" s="6"/>
      <c r="F56" s="1"/>
    </row>
    <row r="57" spans="1:6" ht="16.2" customHeight="1" thickBot="1" x14ac:dyDescent="0.35">
      <c r="A57" s="45" t="s">
        <v>5</v>
      </c>
      <c r="B57" s="92"/>
      <c r="C57" s="93">
        <f>SUM(C44,C51,C54)</f>
        <v>26342.720000000001</v>
      </c>
      <c r="D57" s="93">
        <f>SUM(D44,D51,D54)</f>
        <v>47249.479999999996</v>
      </c>
      <c r="E57" s="93">
        <f>SUM(E44,E51,E54)</f>
        <v>26543.609999999997</v>
      </c>
      <c r="F57" s="93">
        <f>SUM(F44,F51,F54)</f>
        <v>49833</v>
      </c>
    </row>
    <row r="58" spans="1:6" ht="15.75" x14ac:dyDescent="0.3">
      <c r="A58" s="1"/>
      <c r="B58" s="1"/>
      <c r="C58" s="1"/>
      <c r="D58" s="1"/>
      <c r="E58" s="1"/>
      <c r="F58" s="1"/>
    </row>
    <row r="59" spans="1:6" ht="15.6" x14ac:dyDescent="0.3">
      <c r="A59" s="1" t="s">
        <v>37</v>
      </c>
      <c r="B59" s="1"/>
      <c r="C59" s="1"/>
      <c r="D59" s="1"/>
      <c r="E59" s="1"/>
      <c r="F59" s="1"/>
    </row>
    <row r="60" spans="1:6" ht="15.75" x14ac:dyDescent="0.3">
      <c r="A60" s="1"/>
      <c r="B60" s="10"/>
      <c r="C60" s="11"/>
      <c r="D60" s="11"/>
      <c r="E60" s="11"/>
      <c r="F60" s="1"/>
    </row>
    <row r="61" spans="1:6" ht="15.75" x14ac:dyDescent="0.3">
      <c r="A61" s="1"/>
      <c r="B61" s="10"/>
      <c r="C61" s="11"/>
      <c r="D61" s="11"/>
      <c r="E61" s="11"/>
      <c r="F61" s="1"/>
    </row>
    <row r="62" spans="1:6" ht="15.75" x14ac:dyDescent="0.3">
      <c r="A62" s="1"/>
      <c r="B62" s="10"/>
      <c r="C62" s="11"/>
      <c r="D62" s="11"/>
      <c r="E62" s="11"/>
      <c r="F62" s="1"/>
    </row>
    <row r="63" spans="1:6" ht="15.6" x14ac:dyDescent="0.3">
      <c r="A63" s="12"/>
    </row>
    <row r="64" spans="1:6" ht="15.6" x14ac:dyDescent="0.3">
      <c r="A64" s="12" t="s">
        <v>94</v>
      </c>
    </row>
    <row r="65" spans="1:6" ht="15.6" x14ac:dyDescent="0.3">
      <c r="A65" s="97" t="s">
        <v>95</v>
      </c>
      <c r="B65" s="96"/>
      <c r="C65" s="96"/>
      <c r="D65" s="96"/>
      <c r="E65" s="96"/>
      <c r="F65" s="96"/>
    </row>
    <row r="67" spans="1:6" x14ac:dyDescent="0.3">
      <c r="A67" s="195" t="s">
        <v>59</v>
      </c>
      <c r="B67" s="195"/>
      <c r="C67" s="195"/>
      <c r="D67" s="195"/>
      <c r="E67" s="195"/>
      <c r="F67" s="195"/>
    </row>
  </sheetData>
  <mergeCells count="2">
    <mergeCell ref="A35:F35"/>
    <mergeCell ref="A67:F67"/>
  </mergeCells>
  <pageMargins left="0.98425196850393704" right="0.9842519685039370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NR příjmy</vt:lpstr>
      <vt:lpstr>NR 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Eva Rusková</cp:lastModifiedBy>
  <cp:lastPrinted>2019-11-21T11:41:50Z</cp:lastPrinted>
  <dcterms:created xsi:type="dcterms:W3CDTF">2012-11-20T07:00:24Z</dcterms:created>
  <dcterms:modified xsi:type="dcterms:W3CDTF">2019-12-09T12:37:06Z</dcterms:modified>
</cp:coreProperties>
</file>