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da obce\RO_2018-2022\57 RO\5.5. 9. rozpočtové opatření\"/>
    </mc:Choice>
  </mc:AlternateContent>
  <xr:revisionPtr revIDLastSave="0" documentId="13_ncr:1_{74ED0AB2-35E5-4099-9A3B-3C201808A6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9. URO 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25" i="1"/>
  <c r="G36" i="1" l="1"/>
  <c r="G8" i="1"/>
  <c r="G20" i="1" s="1"/>
  <c r="H20" i="1"/>
  <c r="F20" i="1"/>
  <c r="E20" i="1"/>
  <c r="H36" i="1"/>
  <c r="D47" i="1" l="1"/>
  <c r="F21" i="1" l="1"/>
  <c r="G21" i="1"/>
  <c r="G42" i="1"/>
  <c r="H21" i="1"/>
  <c r="E21" i="1"/>
  <c r="E36" i="1" l="1"/>
  <c r="F36" i="1"/>
  <c r="H42" i="1" l="1"/>
  <c r="F42" i="1"/>
  <c r="E42" i="1"/>
</calcChain>
</file>

<file path=xl/sharedStrings.xml><?xml version="1.0" encoding="utf-8"?>
<sst xmlns="http://schemas.openxmlformats.org/spreadsheetml/2006/main" count="80" uniqueCount="53">
  <si>
    <t>Financování</t>
  </si>
  <si>
    <t>v tis. Kč</t>
  </si>
  <si>
    <t>Neinvestiční přijaté dotace ze SR</t>
  </si>
  <si>
    <t>Název položky / popis</t>
  </si>
  <si>
    <t>Odvět. třídění</t>
  </si>
  <si>
    <t>Druh. třídění</t>
  </si>
  <si>
    <t>1xxx</t>
  </si>
  <si>
    <t>2xxx</t>
  </si>
  <si>
    <t>3xxx</t>
  </si>
  <si>
    <t>4xxx</t>
  </si>
  <si>
    <t>Přijaté transfery celkem</t>
  </si>
  <si>
    <t>Příjmy celkem</t>
  </si>
  <si>
    <t>Příjmy</t>
  </si>
  <si>
    <t>Výdaje</t>
  </si>
  <si>
    <t>5xxx</t>
  </si>
  <si>
    <t>Daňové příjmy</t>
  </si>
  <si>
    <t>Nedaňové příjmy</t>
  </si>
  <si>
    <t>Kapitálové příjmy</t>
  </si>
  <si>
    <t>6xxx</t>
  </si>
  <si>
    <t>Kapitálové výdaje</t>
  </si>
  <si>
    <t>Běžné výdaje</t>
  </si>
  <si>
    <t>Výdaje celkem</t>
  </si>
  <si>
    <t>Financování celkem</t>
  </si>
  <si>
    <t>Změna stavu krátkodobých prostředků na bankovních účtech</t>
  </si>
  <si>
    <t>Uhrazené splátky dlouhodobých přijatých půjčených prostředků</t>
  </si>
  <si>
    <t>Saldo</t>
  </si>
  <si>
    <t>Rekapitulace rozpočtu (Kč)</t>
  </si>
  <si>
    <t>Příspěvek na provoz ZŠ a MŠ Kunín</t>
  </si>
  <si>
    <t>změna +/-</t>
  </si>
  <si>
    <t>Ostatní neinvestiční přijaté tranfery</t>
  </si>
  <si>
    <t>Tvorba sociálního fondu - orj. 236100</t>
  </si>
  <si>
    <t>Příspěvek na pořízení majetku pro ZŠ Kunín</t>
  </si>
  <si>
    <t>Investiční dotace z MSK "Propojovací komunikace před ZŠ Kunín"</t>
  </si>
  <si>
    <t>Neinv. přijaté dotace - kompenzační bonus</t>
  </si>
  <si>
    <t>Neinvestiční půjčené příspěvky ZŠ a MŠ Kunín</t>
  </si>
  <si>
    <t>Investiční půjčené příspěvky ZŠ a MŠ Kunín</t>
  </si>
  <si>
    <t>Investiční dotace ze Státního fondu životního prostředí "Pořízení elektrotříkolky"</t>
  </si>
  <si>
    <t>Ostatní neinvestiční přijaté tranfery ze SR - průtoková dotace pro ZŠ Kunín</t>
  </si>
  <si>
    <t>Průtoková dotace pro ZŠ Kunín</t>
  </si>
  <si>
    <t>Investiční dotace z Ministerstva pro místní rozvoj "Revitalizace objektu bývalého kina</t>
  </si>
  <si>
    <t>Neinv. přijaté dotace - volby do Parlamentu ČR</t>
  </si>
  <si>
    <t>investiční dotace ze Státního zemědělského intervenč. fondu "Společenský život pro Kunín"</t>
  </si>
  <si>
    <t>8. URO 2021</t>
  </si>
  <si>
    <t>Neinvestiční transfery zřízeným p.o. - průtoková dotace z MMR</t>
  </si>
  <si>
    <t>investiční transfery zřízeným p.o. - průtoková dotace z MMR</t>
  </si>
  <si>
    <t>Ostatní neinvestiční přijaté transfery - průtoková dotace pro ZŠ Kunín</t>
  </si>
  <si>
    <t>Investiční přijaté transfery - průtoková dotace pro ZŠ Kunín</t>
  </si>
  <si>
    <t>NÁVRH - 9. rozpočtové opatření 2021</t>
  </si>
  <si>
    <t>jednání Rady obce Kunín dne .12.2021</t>
  </si>
  <si>
    <t>plnění k 30.11.2021</t>
  </si>
  <si>
    <t>9. URO 2021</t>
  </si>
  <si>
    <t>z toho rezerva                               23 111,82173tis.Kč</t>
  </si>
  <si>
    <t>z toho rezerva                               572.21309tis.Kč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</si>
</sst>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0.000"/>
    <numFmt numFmtId="167" formatCode="0.00000"/>
  </numFmts>
  <fonts count="16" x14ac:knownFonts="1"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4" fillId="0" borderId="0" xfId="0" applyFont="1" applyAlignment="1"/>
    <xf numFmtId="0" fontId="0" fillId="0" borderId="0" xfId="0" applyFont="1" applyBorder="1" applyAlignment="1">
      <alignment horizontal="center" vertical="top"/>
    </xf>
    <xf numFmtId="4" fontId="3" fillId="0" borderId="0" xfId="0" applyNumberFormat="1" applyFont="1" applyBorder="1"/>
    <xf numFmtId="0" fontId="0" fillId="0" borderId="0" xfId="0" applyAlignment="1"/>
    <xf numFmtId="0" fontId="2" fillId="0" borderId="0" xfId="0" applyFont="1" applyFill="1"/>
    <xf numFmtId="0" fontId="7" fillId="0" borderId="0" xfId="0" applyFont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/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0" fillId="0" borderId="0" xfId="0" applyNumberFormat="1" applyFont="1" applyBorder="1"/>
    <xf numFmtId="4" fontId="3" fillId="0" borderId="0" xfId="0" applyNumberFormat="1" applyFont="1" applyFill="1" applyBorder="1"/>
    <xf numFmtId="4" fontId="0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/>
    <xf numFmtId="0" fontId="0" fillId="0" borderId="0" xfId="0" applyFill="1"/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2" xfId="0" applyFont="1" applyBorder="1" applyAlignment="1">
      <alignment horizontal="left" vertical="top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4" fontId="8" fillId="0" borderId="7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4" fontId="8" fillId="0" borderId="6" xfId="0" applyNumberFormat="1" applyFon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165" fontId="11" fillId="0" borderId="6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165" fontId="11" fillId="0" borderId="18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11" fillId="0" borderId="6" xfId="0" applyFont="1" applyBorder="1"/>
    <xf numFmtId="0" fontId="9" fillId="0" borderId="1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2" fontId="12" fillId="0" borderId="6" xfId="0" applyNumberFormat="1" applyFont="1" applyFill="1" applyBorder="1"/>
    <xf numFmtId="2" fontId="12" fillId="0" borderId="1" xfId="0" applyNumberFormat="1" applyFont="1" applyFill="1" applyBorder="1"/>
    <xf numFmtId="2" fontId="12" fillId="0" borderId="18" xfId="0" applyNumberFormat="1" applyFont="1" applyFill="1" applyBorder="1"/>
    <xf numFmtId="2" fontId="12" fillId="0" borderId="14" xfId="0" applyNumberFormat="1" applyFont="1" applyBorder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166" fontId="12" fillId="0" borderId="18" xfId="0" applyNumberFormat="1" applyFont="1" applyFill="1" applyBorder="1"/>
    <xf numFmtId="166" fontId="12" fillId="0" borderId="6" xfId="0" applyNumberFormat="1" applyFont="1" applyFill="1" applyBorder="1"/>
    <xf numFmtId="165" fontId="11" fillId="0" borderId="1" xfId="0" applyNumberFormat="1" applyFont="1" applyBorder="1"/>
    <xf numFmtId="167" fontId="12" fillId="0" borderId="18" xfId="0" applyNumberFormat="1" applyFont="1" applyFill="1" applyBorder="1"/>
    <xf numFmtId="0" fontId="9" fillId="0" borderId="32" xfId="0" applyFont="1" applyBorder="1" applyAlignment="1">
      <alignment horizontal="left"/>
    </xf>
    <xf numFmtId="4" fontId="12" fillId="0" borderId="6" xfId="0" applyNumberFormat="1" applyFont="1" applyFill="1" applyBorder="1"/>
    <xf numFmtId="4" fontId="12" fillId="0" borderId="1" xfId="0" applyNumberFormat="1" applyFont="1" applyFill="1" applyBorder="1"/>
    <xf numFmtId="164" fontId="12" fillId="0" borderId="18" xfId="0" applyNumberFormat="1" applyFont="1" applyFill="1" applyBorder="1"/>
    <xf numFmtId="4" fontId="12" fillId="0" borderId="14" xfId="0" applyNumberFormat="1" applyFont="1" applyBorder="1"/>
    <xf numFmtId="164" fontId="12" fillId="0" borderId="6" xfId="0" applyNumberFormat="1" applyFont="1" applyFill="1" applyBorder="1"/>
    <xf numFmtId="165" fontId="11" fillId="0" borderId="5" xfId="0" applyNumberFormat="1" applyFont="1" applyBorder="1"/>
    <xf numFmtId="165" fontId="12" fillId="0" borderId="18" xfId="0" applyNumberFormat="1" applyFont="1" applyFill="1" applyBorder="1"/>
    <xf numFmtId="0" fontId="9" fillId="0" borderId="18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2" fontId="12" fillId="0" borderId="6" xfId="0" applyNumberFormat="1" applyFont="1" applyFill="1" applyBorder="1" applyAlignment="1"/>
    <xf numFmtId="2" fontId="12" fillId="0" borderId="1" xfId="0" applyNumberFormat="1" applyFont="1" applyFill="1" applyBorder="1" applyAlignment="1"/>
    <xf numFmtId="2" fontId="12" fillId="0" borderId="18" xfId="0" applyNumberFormat="1" applyFont="1" applyFill="1" applyBorder="1" applyAlignment="1"/>
    <xf numFmtId="2" fontId="12" fillId="0" borderId="14" xfId="0" applyNumberFormat="1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2" fontId="11" fillId="0" borderId="6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vertical="center"/>
    </xf>
    <xf numFmtId="2" fontId="12" fillId="0" borderId="14" xfId="0" applyNumberFormat="1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165" fontId="8" fillId="0" borderId="35" xfId="0" applyNumberFormat="1" applyFont="1" applyFill="1" applyBorder="1" applyAlignment="1">
      <alignment vertical="center"/>
    </xf>
    <xf numFmtId="165" fontId="8" fillId="0" borderId="41" xfId="0" applyNumberFormat="1" applyFont="1" applyFill="1" applyBorder="1" applyAlignment="1">
      <alignment vertical="center"/>
    </xf>
    <xf numFmtId="4" fontId="8" fillId="0" borderId="4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4" fontId="8" fillId="0" borderId="0" xfId="0" applyNumberFormat="1" applyFont="1" applyBorder="1"/>
    <xf numFmtId="0" fontId="10" fillId="0" borderId="0" xfId="0" applyFont="1" applyBorder="1"/>
    <xf numFmtId="0" fontId="11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0" borderId="44" xfId="0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165" fontId="8" fillId="0" borderId="33" xfId="0" applyNumberFormat="1" applyFont="1" applyBorder="1"/>
    <xf numFmtId="165" fontId="8" fillId="0" borderId="8" xfId="0" applyNumberFormat="1" applyFont="1" applyBorder="1"/>
    <xf numFmtId="165" fontId="8" fillId="0" borderId="11" xfId="0" applyNumberFormat="1" applyFont="1" applyBorder="1"/>
    <xf numFmtId="4" fontId="8" fillId="0" borderId="13" xfId="0" applyNumberFormat="1" applyFont="1" applyBorder="1"/>
    <xf numFmtId="0" fontId="9" fillId="0" borderId="29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4" fontId="11" fillId="0" borderId="25" xfId="0" applyNumberFormat="1" applyFont="1" applyBorder="1"/>
    <xf numFmtId="4" fontId="11" fillId="0" borderId="5" xfId="0" applyNumberFormat="1" applyFont="1" applyBorder="1"/>
    <xf numFmtId="4" fontId="11" fillId="0" borderId="24" xfId="0" applyNumberFormat="1" applyFont="1" applyBorder="1"/>
    <xf numFmtId="4" fontId="11" fillId="0" borderId="20" xfId="0" applyNumberFormat="1" applyFont="1" applyBorder="1"/>
    <xf numFmtId="0" fontId="9" fillId="0" borderId="26" xfId="0" applyFont="1" applyBorder="1" applyAlignment="1">
      <alignment horizontal="left"/>
    </xf>
    <xf numFmtId="164" fontId="11" fillId="0" borderId="25" xfId="0" applyNumberFormat="1" applyFont="1" applyBorder="1"/>
    <xf numFmtId="164" fontId="11" fillId="0" borderId="24" xfId="0" applyNumberFormat="1" applyFont="1" applyBorder="1"/>
    <xf numFmtId="165" fontId="11" fillId="0" borderId="24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4" fontId="11" fillId="0" borderId="36" xfId="0" applyNumberFormat="1" applyFont="1" applyBorder="1"/>
    <xf numFmtId="4" fontId="11" fillId="0" borderId="46" xfId="0" applyNumberFormat="1" applyFont="1" applyBorder="1"/>
    <xf numFmtId="4" fontId="11" fillId="0" borderId="37" xfId="0" applyNumberFormat="1" applyFont="1" applyBorder="1"/>
    <xf numFmtId="4" fontId="11" fillId="0" borderId="47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165" fontId="8" fillId="0" borderId="26" xfId="0" applyNumberFormat="1" applyFont="1" applyBorder="1"/>
    <xf numFmtId="165" fontId="8" fillId="0" borderId="1" xfId="0" applyNumberFormat="1" applyFont="1" applyBorder="1"/>
    <xf numFmtId="165" fontId="8" fillId="0" borderId="18" xfId="0" applyNumberFormat="1" applyFont="1" applyBorder="1"/>
    <xf numFmtId="4" fontId="8" fillId="0" borderId="14" xfId="0" applyNumberFormat="1" applyFont="1" applyBorder="1"/>
    <xf numFmtId="0" fontId="8" fillId="0" borderId="26" xfId="0" applyFont="1" applyBorder="1" applyAlignment="1">
      <alignment horizontal="left"/>
    </xf>
    <xf numFmtId="4" fontId="11" fillId="0" borderId="1" xfId="0" applyNumberFormat="1" applyFont="1" applyBorder="1"/>
    <xf numFmtId="4" fontId="11" fillId="0" borderId="18" xfId="0" applyNumberFormat="1" applyFont="1" applyBorder="1"/>
    <xf numFmtId="4" fontId="11" fillId="0" borderId="14" xfId="0" applyNumberFormat="1" applyFont="1" applyBorder="1"/>
    <xf numFmtId="0" fontId="9" fillId="0" borderId="43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4" fontId="11" fillId="0" borderId="1" xfId="0" applyNumberFormat="1" applyFont="1" applyBorder="1"/>
    <xf numFmtId="4" fontId="11" fillId="0" borderId="42" xfId="0" applyNumberFormat="1" applyFont="1" applyBorder="1"/>
    <xf numFmtId="0" fontId="9" fillId="0" borderId="9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164" fontId="11" fillId="0" borderId="36" xfId="0" applyNumberFormat="1" applyFont="1" applyBorder="1"/>
    <xf numFmtId="164" fontId="11" fillId="0" borderId="37" xfId="0" applyNumberFormat="1" applyFont="1" applyBorder="1"/>
    <xf numFmtId="4" fontId="11" fillId="0" borderId="38" xfId="0" applyNumberFormat="1" applyFont="1" applyBorder="1"/>
    <xf numFmtId="0" fontId="10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165" fontId="8" fillId="0" borderId="22" xfId="0" applyNumberFormat="1" applyFont="1" applyBorder="1" applyAlignment="1">
      <alignment vertical="center"/>
    </xf>
    <xf numFmtId="4" fontId="8" fillId="0" borderId="30" xfId="0" applyNumberFormat="1" applyFont="1" applyBorder="1" applyAlignment="1">
      <alignment vertical="center"/>
    </xf>
    <xf numFmtId="0" fontId="8" fillId="0" borderId="0" xfId="0" applyFont="1" applyBorder="1"/>
    <xf numFmtId="4" fontId="10" fillId="0" borderId="0" xfId="0" applyNumberFormat="1" applyFont="1" applyBorder="1"/>
    <xf numFmtId="0" fontId="10" fillId="0" borderId="0" xfId="0" applyFont="1"/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4" fontId="8" fillId="0" borderId="22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11" fillId="0" borderId="0" xfId="0" applyNumberFormat="1" applyFont="1"/>
    <xf numFmtId="0" fontId="10" fillId="0" borderId="0" xfId="0" applyNumberFormat="1" applyFont="1"/>
    <xf numFmtId="4" fontId="11" fillId="0" borderId="0" xfId="0" applyNumberFormat="1" applyFont="1"/>
    <xf numFmtId="3" fontId="11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4" fontId="11" fillId="0" borderId="0" xfId="0" applyNumberFormat="1" applyFont="1"/>
    <xf numFmtId="14" fontId="8" fillId="0" borderId="0" xfId="0" applyNumberFormat="1" applyFont="1"/>
    <xf numFmtId="0" fontId="9" fillId="0" borderId="0" xfId="0" applyFont="1" applyFill="1" applyBorder="1"/>
    <xf numFmtId="0" fontId="9" fillId="0" borderId="0" xfId="0" applyFont="1" applyAlignment="1"/>
    <xf numFmtId="0" fontId="11" fillId="0" borderId="0" xfId="0" applyFont="1" applyAlignment="1"/>
    <xf numFmtId="165" fontId="14" fillId="0" borderId="0" xfId="0" applyNumberFormat="1" applyFont="1" applyFill="1" applyBorder="1"/>
    <xf numFmtId="0" fontId="15" fillId="0" borderId="0" xfId="0" applyFont="1"/>
    <xf numFmtId="4" fontId="13" fillId="0" borderId="0" xfId="0" applyNumberFormat="1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110" zoomScaleNormal="110" workbookViewId="0">
      <selection activeCell="K25" sqref="K25"/>
    </sheetView>
  </sheetViews>
  <sheetFormatPr defaultRowHeight="14.5" x14ac:dyDescent="0.35"/>
  <cols>
    <col min="1" max="1" width="4.90625" customWidth="1"/>
    <col min="2" max="2" width="5.81640625" customWidth="1"/>
    <col min="3" max="3" width="33.81640625" customWidth="1"/>
    <col min="4" max="4" width="24.1796875" customWidth="1"/>
    <col min="5" max="5" width="12.1796875" customWidth="1"/>
    <col min="6" max="6" width="9.36328125" customWidth="1"/>
    <col min="7" max="7" width="10.54296875" customWidth="1"/>
    <col min="8" max="8" width="8.54296875" customWidth="1"/>
    <col min="9" max="9" width="10.81640625" customWidth="1"/>
    <col min="10" max="10" width="9" customWidth="1"/>
  </cols>
  <sheetData>
    <row r="1" spans="1:14" ht="18.5" x14ac:dyDescent="0.45">
      <c r="A1" s="24" t="s">
        <v>47</v>
      </c>
      <c r="B1" s="24"/>
      <c r="C1" s="24"/>
      <c r="D1" s="24"/>
      <c r="E1" s="24"/>
      <c r="F1" s="24"/>
      <c r="G1" s="24"/>
      <c r="H1" s="24"/>
      <c r="I1" s="9"/>
      <c r="J1" s="1"/>
      <c r="K1" s="1"/>
      <c r="L1" s="1"/>
      <c r="M1" s="1"/>
      <c r="N1" s="1"/>
    </row>
    <row r="2" spans="1:14" ht="18.5" x14ac:dyDescent="0.45">
      <c r="A2" s="25" t="s">
        <v>48</v>
      </c>
      <c r="B2" s="25"/>
      <c r="C2" s="25"/>
      <c r="D2" s="25"/>
      <c r="E2" s="25"/>
      <c r="F2" s="25"/>
      <c r="G2" s="25"/>
      <c r="H2" s="25"/>
      <c r="I2" s="10"/>
      <c r="J2" s="1"/>
      <c r="K2" s="1"/>
      <c r="L2" s="1"/>
      <c r="M2" s="1"/>
      <c r="N2" s="1"/>
    </row>
    <row r="3" spans="1:14" ht="18" customHeight="1" thickBot="1" x14ac:dyDescent="0.4">
      <c r="A3" s="26" t="s">
        <v>12</v>
      </c>
      <c r="B3" s="26"/>
      <c r="C3" s="27"/>
      <c r="D3" s="27"/>
      <c r="E3" s="28"/>
      <c r="F3" s="28"/>
      <c r="G3" s="28"/>
      <c r="H3" s="29" t="s">
        <v>1</v>
      </c>
      <c r="I3" s="11"/>
    </row>
    <row r="4" spans="1:14" ht="35.5" customHeight="1" thickBot="1" x14ac:dyDescent="0.4">
      <c r="A4" s="30" t="s">
        <v>4</v>
      </c>
      <c r="B4" s="31" t="s">
        <v>5</v>
      </c>
      <c r="C4" s="32" t="s">
        <v>3</v>
      </c>
      <c r="D4" s="33"/>
      <c r="E4" s="34" t="s">
        <v>42</v>
      </c>
      <c r="F4" s="35" t="s">
        <v>28</v>
      </c>
      <c r="G4" s="36" t="s">
        <v>50</v>
      </c>
      <c r="H4" s="37" t="s">
        <v>49</v>
      </c>
      <c r="I4" s="12"/>
    </row>
    <row r="5" spans="1:14" ht="15" customHeight="1" x14ac:dyDescent="0.35">
      <c r="A5" s="38"/>
      <c r="B5" s="39" t="s">
        <v>6</v>
      </c>
      <c r="C5" s="40" t="s">
        <v>15</v>
      </c>
      <c r="D5" s="41"/>
      <c r="E5" s="42">
        <v>28700</v>
      </c>
      <c r="F5" s="43">
        <v>0</v>
      </c>
      <c r="G5" s="44">
        <v>28700</v>
      </c>
      <c r="H5" s="45">
        <v>28472.2</v>
      </c>
      <c r="I5" s="13"/>
    </row>
    <row r="6" spans="1:14" ht="15" customHeight="1" x14ac:dyDescent="0.35">
      <c r="A6" s="46"/>
      <c r="B6" s="47" t="s">
        <v>7</v>
      </c>
      <c r="C6" s="48" t="s">
        <v>16</v>
      </c>
      <c r="D6" s="49"/>
      <c r="E6" s="50">
        <v>7617.28</v>
      </c>
      <c r="F6" s="51">
        <v>0</v>
      </c>
      <c r="G6" s="52">
        <v>7617.28</v>
      </c>
      <c r="H6" s="53">
        <v>5822.45</v>
      </c>
      <c r="I6" s="13"/>
    </row>
    <row r="7" spans="1:14" ht="15" customHeight="1" x14ac:dyDescent="0.35">
      <c r="A7" s="46"/>
      <c r="B7" s="47" t="s">
        <v>8</v>
      </c>
      <c r="C7" s="48" t="s">
        <v>17</v>
      </c>
      <c r="D7" s="49"/>
      <c r="E7" s="50">
        <v>1255</v>
      </c>
      <c r="F7" s="54">
        <v>0</v>
      </c>
      <c r="G7" s="52">
        <v>1255</v>
      </c>
      <c r="H7" s="53">
        <v>1192.31</v>
      </c>
      <c r="I7" s="13"/>
    </row>
    <row r="8" spans="1:14" ht="15" customHeight="1" x14ac:dyDescent="0.35">
      <c r="A8" s="46"/>
      <c r="B8" s="55">
        <v>4111</v>
      </c>
      <c r="C8" s="56" t="s">
        <v>33</v>
      </c>
      <c r="D8" s="57"/>
      <c r="E8" s="58">
        <v>401.29415999999998</v>
      </c>
      <c r="F8" s="59">
        <v>0</v>
      </c>
      <c r="G8" s="60">
        <f>SUM(E8:F8)</f>
        <v>401.29415999999998</v>
      </c>
      <c r="H8" s="61">
        <v>401.29</v>
      </c>
      <c r="I8" s="13"/>
      <c r="J8" s="23"/>
    </row>
    <row r="9" spans="1:14" ht="15" customHeight="1" x14ac:dyDescent="0.35">
      <c r="A9" s="46"/>
      <c r="B9" s="55">
        <v>4111</v>
      </c>
      <c r="C9" s="56" t="s">
        <v>40</v>
      </c>
      <c r="D9" s="57"/>
      <c r="E9" s="62">
        <v>31</v>
      </c>
      <c r="F9" s="59">
        <v>0</v>
      </c>
      <c r="G9" s="63">
        <v>31</v>
      </c>
      <c r="H9" s="61">
        <v>31</v>
      </c>
      <c r="I9" s="13"/>
      <c r="J9" s="23"/>
    </row>
    <row r="10" spans="1:14" ht="15" customHeight="1" x14ac:dyDescent="0.35">
      <c r="A10" s="64"/>
      <c r="B10" s="55">
        <v>4112</v>
      </c>
      <c r="C10" s="65" t="s">
        <v>2</v>
      </c>
      <c r="D10" s="66"/>
      <c r="E10" s="67">
        <v>513</v>
      </c>
      <c r="F10" s="68">
        <v>0</v>
      </c>
      <c r="G10" s="69">
        <v>513</v>
      </c>
      <c r="H10" s="70">
        <v>470.25</v>
      </c>
      <c r="I10" s="14"/>
      <c r="J10" s="23"/>
      <c r="K10" s="6"/>
    </row>
    <row r="11" spans="1:14" ht="15" customHeight="1" x14ac:dyDescent="0.35">
      <c r="A11" s="64"/>
      <c r="B11" s="71">
        <v>4116</v>
      </c>
      <c r="C11" s="72" t="s">
        <v>37</v>
      </c>
      <c r="D11" s="73"/>
      <c r="E11" s="67">
        <v>869.61699999999996</v>
      </c>
      <c r="F11" s="68">
        <v>0</v>
      </c>
      <c r="G11" s="74">
        <v>869.61699999999996</v>
      </c>
      <c r="H11" s="70">
        <v>869.62</v>
      </c>
      <c r="I11" s="14"/>
      <c r="J11" s="23"/>
      <c r="K11" s="6"/>
    </row>
    <row r="12" spans="1:14" ht="15" customHeight="1" x14ac:dyDescent="0.35">
      <c r="A12" s="64"/>
      <c r="B12" s="71">
        <v>4116</v>
      </c>
      <c r="C12" s="72" t="s">
        <v>45</v>
      </c>
      <c r="D12" s="73"/>
      <c r="E12" s="75">
        <v>328.02199999999999</v>
      </c>
      <c r="F12" s="76">
        <v>244.12879000000001</v>
      </c>
      <c r="G12" s="77">
        <v>572.15079000000003</v>
      </c>
      <c r="H12" s="70">
        <v>572.15</v>
      </c>
      <c r="I12" s="14"/>
      <c r="J12" s="23"/>
      <c r="K12" s="6"/>
    </row>
    <row r="13" spans="1:14" ht="15" customHeight="1" x14ac:dyDescent="0.35">
      <c r="A13" s="64"/>
      <c r="B13" s="55">
        <v>4129</v>
      </c>
      <c r="C13" s="56" t="s">
        <v>29</v>
      </c>
      <c r="D13" s="78"/>
      <c r="E13" s="67">
        <v>1</v>
      </c>
      <c r="F13" s="68">
        <v>0</v>
      </c>
      <c r="G13" s="69">
        <v>1</v>
      </c>
      <c r="H13" s="70">
        <v>1</v>
      </c>
      <c r="I13" s="14"/>
      <c r="K13" s="6"/>
    </row>
    <row r="14" spans="1:14" ht="30" customHeight="1" x14ac:dyDescent="0.35">
      <c r="A14" s="64"/>
      <c r="B14" s="71">
        <v>4213</v>
      </c>
      <c r="C14" s="72" t="s">
        <v>41</v>
      </c>
      <c r="D14" s="73"/>
      <c r="E14" s="67">
        <v>336.8</v>
      </c>
      <c r="F14" s="68">
        <v>0</v>
      </c>
      <c r="G14" s="69">
        <v>336.8</v>
      </c>
      <c r="H14" s="70">
        <v>0</v>
      </c>
      <c r="I14" s="14"/>
      <c r="K14" s="6"/>
    </row>
    <row r="15" spans="1:14" ht="15" customHeight="1" x14ac:dyDescent="0.35">
      <c r="A15" s="64"/>
      <c r="B15" s="71">
        <v>4213</v>
      </c>
      <c r="C15" s="72" t="s">
        <v>36</v>
      </c>
      <c r="D15" s="73"/>
      <c r="E15" s="67">
        <v>20</v>
      </c>
      <c r="F15" s="68">
        <v>0</v>
      </c>
      <c r="G15" s="69">
        <v>20</v>
      </c>
      <c r="H15" s="70">
        <v>20</v>
      </c>
      <c r="I15" s="14"/>
      <c r="K15" s="6"/>
    </row>
    <row r="16" spans="1:14" ht="15" customHeight="1" x14ac:dyDescent="0.35">
      <c r="A16" s="64"/>
      <c r="B16" s="71">
        <v>4216</v>
      </c>
      <c r="C16" s="72" t="s">
        <v>39</v>
      </c>
      <c r="D16" s="73"/>
      <c r="E16" s="79">
        <v>15844.428</v>
      </c>
      <c r="F16" s="80">
        <v>0</v>
      </c>
      <c r="G16" s="81">
        <v>15844.428</v>
      </c>
      <c r="H16" s="82">
        <v>1967.46</v>
      </c>
      <c r="I16" s="14"/>
      <c r="K16" s="6"/>
    </row>
    <row r="17" spans="1:12" ht="15" customHeight="1" x14ac:dyDescent="0.35">
      <c r="A17" s="64"/>
      <c r="B17" s="71">
        <v>4216</v>
      </c>
      <c r="C17" s="72" t="s">
        <v>46</v>
      </c>
      <c r="D17" s="73"/>
      <c r="E17" s="83">
        <v>1119.2550000000001</v>
      </c>
      <c r="F17" s="84">
        <v>-248.74925999999999</v>
      </c>
      <c r="G17" s="85">
        <v>870.50573999999995</v>
      </c>
      <c r="H17" s="82">
        <v>870.5</v>
      </c>
      <c r="I17" s="14"/>
      <c r="K17" s="6"/>
    </row>
    <row r="18" spans="1:12" ht="15" customHeight="1" x14ac:dyDescent="0.35">
      <c r="A18" s="64"/>
      <c r="B18" s="71">
        <v>4222</v>
      </c>
      <c r="C18" s="86" t="s">
        <v>32</v>
      </c>
      <c r="D18" s="87"/>
      <c r="E18" s="88">
        <v>80</v>
      </c>
      <c r="F18" s="89">
        <v>0</v>
      </c>
      <c r="G18" s="90">
        <v>80</v>
      </c>
      <c r="H18" s="91">
        <v>80</v>
      </c>
      <c r="I18" s="15"/>
    </row>
    <row r="19" spans="1:12" ht="15" customHeight="1" x14ac:dyDescent="0.35">
      <c r="A19" s="92">
        <v>6330</v>
      </c>
      <c r="B19" s="93">
        <v>4134</v>
      </c>
      <c r="C19" s="94" t="s">
        <v>30</v>
      </c>
      <c r="D19" s="95"/>
      <c r="E19" s="96">
        <v>220</v>
      </c>
      <c r="F19" s="97"/>
      <c r="G19" s="97">
        <v>220</v>
      </c>
      <c r="H19" s="98">
        <v>189.28</v>
      </c>
      <c r="I19" s="16"/>
      <c r="K19" s="5"/>
    </row>
    <row r="20" spans="1:12" ht="15" customHeight="1" thickBot="1" x14ac:dyDescent="0.4">
      <c r="A20" s="99"/>
      <c r="B20" s="100" t="s">
        <v>9</v>
      </c>
      <c r="C20" s="101" t="s">
        <v>10</v>
      </c>
      <c r="D20" s="102"/>
      <c r="E20" s="103">
        <f>SUM(E8:E19)</f>
        <v>19764.416160000001</v>
      </c>
      <c r="F20" s="104">
        <f>SUM(F8:F19)</f>
        <v>-4.6204699999999832</v>
      </c>
      <c r="G20" s="104">
        <f>SUM(G8:G19)</f>
        <v>19759.795689999999</v>
      </c>
      <c r="H20" s="105">
        <f>SUM(H8:H19)</f>
        <v>5472.55</v>
      </c>
      <c r="I20" s="17"/>
      <c r="J20" s="5"/>
    </row>
    <row r="21" spans="1:12" ht="20" customHeight="1" thickBot="1" x14ac:dyDescent="0.4">
      <c r="A21" s="106" t="s">
        <v>11</v>
      </c>
      <c r="B21" s="107"/>
      <c r="C21" s="107"/>
      <c r="D21" s="108"/>
      <c r="E21" s="109">
        <f>SUM(E5:E7,E20)</f>
        <v>57336.69616</v>
      </c>
      <c r="F21" s="110">
        <f>SUM(F5:F7,F20)</f>
        <v>-4.6204699999999832</v>
      </c>
      <c r="G21" s="110">
        <f>SUM(G5:G7,G20)</f>
        <v>57332.075689999998</v>
      </c>
      <c r="H21" s="111">
        <f>SUM(H5:H7,H20)</f>
        <v>40959.51</v>
      </c>
      <c r="I21" s="18"/>
    </row>
    <row r="22" spans="1:12" ht="15.75" customHeight="1" x14ac:dyDescent="0.35">
      <c r="A22" s="112"/>
      <c r="B22" s="112"/>
      <c r="C22" s="112"/>
      <c r="D22" s="112"/>
      <c r="E22" s="113"/>
      <c r="F22" s="113"/>
      <c r="G22" s="113"/>
      <c r="H22" s="113"/>
      <c r="I22" s="3"/>
    </row>
    <row r="23" spans="1:12" ht="18" customHeight="1" thickBot="1" x14ac:dyDescent="0.4">
      <c r="A23" s="114" t="s">
        <v>13</v>
      </c>
      <c r="B23" s="27"/>
      <c r="C23" s="27"/>
      <c r="D23" s="115"/>
      <c r="E23" s="28"/>
      <c r="F23" s="28"/>
      <c r="G23" s="28"/>
      <c r="H23" s="29" t="s">
        <v>1</v>
      </c>
      <c r="I23" s="2"/>
    </row>
    <row r="24" spans="1:12" ht="48.5" thickBot="1" x14ac:dyDescent="0.4">
      <c r="A24" s="116" t="s">
        <v>4</v>
      </c>
      <c r="B24" s="117" t="s">
        <v>5</v>
      </c>
      <c r="C24" s="32" t="s">
        <v>3</v>
      </c>
      <c r="D24" s="33"/>
      <c r="E24" s="34" t="s">
        <v>42</v>
      </c>
      <c r="F24" s="35" t="s">
        <v>28</v>
      </c>
      <c r="G24" s="36" t="s">
        <v>50</v>
      </c>
      <c r="H24" s="37" t="s">
        <v>49</v>
      </c>
      <c r="I24" s="12"/>
    </row>
    <row r="25" spans="1:12" ht="22" x14ac:dyDescent="0.35">
      <c r="A25" s="118"/>
      <c r="B25" s="39" t="s">
        <v>14</v>
      </c>
      <c r="C25" s="40" t="s">
        <v>20</v>
      </c>
      <c r="D25" s="119"/>
      <c r="E25" s="120">
        <v>30910.981960000001</v>
      </c>
      <c r="F25" s="121">
        <v>-248.74925999999999</v>
      </c>
      <c r="G25" s="122">
        <f>SUM(E25:F25)</f>
        <v>30662.2327</v>
      </c>
      <c r="H25" s="123">
        <v>20060.36</v>
      </c>
      <c r="I25" s="197" t="s">
        <v>52</v>
      </c>
      <c r="J25" s="195"/>
      <c r="K25" s="196"/>
      <c r="L25" s="23"/>
    </row>
    <row r="26" spans="1:12" x14ac:dyDescent="0.35">
      <c r="A26" s="124">
        <v>3113</v>
      </c>
      <c r="B26" s="55">
        <v>5331</v>
      </c>
      <c r="C26" s="65" t="s">
        <v>27</v>
      </c>
      <c r="D26" s="125"/>
      <c r="E26" s="126">
        <v>2700</v>
      </c>
      <c r="F26" s="127">
        <v>0</v>
      </c>
      <c r="G26" s="128">
        <v>2700</v>
      </c>
      <c r="H26" s="129">
        <v>2470</v>
      </c>
      <c r="I26" s="19"/>
      <c r="K26" s="7"/>
    </row>
    <row r="27" spans="1:12" x14ac:dyDescent="0.35">
      <c r="A27" s="124">
        <v>3113</v>
      </c>
      <c r="B27" s="55">
        <v>5336</v>
      </c>
      <c r="C27" s="56" t="s">
        <v>38</v>
      </c>
      <c r="D27" s="130"/>
      <c r="E27" s="131">
        <v>869.61699999999996</v>
      </c>
      <c r="F27" s="127">
        <v>0</v>
      </c>
      <c r="G27" s="132">
        <v>869.61699999999996</v>
      </c>
      <c r="H27" s="129">
        <v>869.62</v>
      </c>
      <c r="I27" s="19"/>
      <c r="K27" s="7"/>
    </row>
    <row r="28" spans="1:12" x14ac:dyDescent="0.35">
      <c r="A28" s="124">
        <v>3113</v>
      </c>
      <c r="B28" s="55">
        <v>5336</v>
      </c>
      <c r="C28" s="56" t="s">
        <v>43</v>
      </c>
      <c r="D28" s="130"/>
      <c r="E28" s="131">
        <v>1119.2550000000001</v>
      </c>
      <c r="F28" s="84">
        <v>-248.74925999999999</v>
      </c>
      <c r="G28" s="133">
        <v>870.50573999999995</v>
      </c>
      <c r="H28" s="129">
        <v>0</v>
      </c>
      <c r="I28" s="19"/>
      <c r="K28" s="7"/>
    </row>
    <row r="29" spans="1:12" x14ac:dyDescent="0.35">
      <c r="A29" s="124">
        <v>3113</v>
      </c>
      <c r="B29" s="134">
        <v>5651</v>
      </c>
      <c r="C29" s="56" t="s">
        <v>34</v>
      </c>
      <c r="D29" s="130"/>
      <c r="E29" s="131">
        <v>1119.2550000000001</v>
      </c>
      <c r="F29" s="127">
        <v>0</v>
      </c>
      <c r="G29" s="132">
        <v>1119.2550000000001</v>
      </c>
      <c r="H29" s="129">
        <v>1119.2550000000001</v>
      </c>
      <c r="I29" s="19"/>
      <c r="K29" s="7"/>
    </row>
    <row r="30" spans="1:12" ht="15" thickBot="1" x14ac:dyDescent="0.4">
      <c r="A30" s="135">
        <v>6330</v>
      </c>
      <c r="B30" s="136">
        <v>5342</v>
      </c>
      <c r="C30" s="137" t="s">
        <v>30</v>
      </c>
      <c r="D30" s="138"/>
      <c r="E30" s="139">
        <v>220</v>
      </c>
      <c r="F30" s="140">
        <v>0</v>
      </c>
      <c r="G30" s="141">
        <v>220</v>
      </c>
      <c r="H30" s="142">
        <v>189.28</v>
      </c>
      <c r="I30" s="19"/>
    </row>
    <row r="31" spans="1:12" ht="34" customHeight="1" thickBot="1" x14ac:dyDescent="0.4">
      <c r="A31" s="116" t="s">
        <v>4</v>
      </c>
      <c r="B31" s="117" t="s">
        <v>5</v>
      </c>
      <c r="C31" s="32" t="s">
        <v>3</v>
      </c>
      <c r="D31" s="33"/>
      <c r="E31" s="34" t="s">
        <v>42</v>
      </c>
      <c r="F31" s="35" t="s">
        <v>28</v>
      </c>
      <c r="G31" s="36" t="s">
        <v>50</v>
      </c>
      <c r="H31" s="37" t="s">
        <v>49</v>
      </c>
      <c r="I31" s="19"/>
    </row>
    <row r="32" spans="1:12" ht="67" customHeight="1" x14ac:dyDescent="0.35">
      <c r="A32" s="46"/>
      <c r="B32" s="143" t="s">
        <v>18</v>
      </c>
      <c r="C32" s="48" t="s">
        <v>19</v>
      </c>
      <c r="D32" s="144"/>
      <c r="E32" s="145">
        <v>75875.714200000002</v>
      </c>
      <c r="F32" s="146">
        <v>244.12879000000001</v>
      </c>
      <c r="G32" s="147">
        <f>SUM(E32,F32)</f>
        <v>76119.842990000005</v>
      </c>
      <c r="H32" s="148">
        <v>7412.84</v>
      </c>
      <c r="I32" s="197" t="s">
        <v>51</v>
      </c>
      <c r="J32" s="195"/>
      <c r="K32" s="196"/>
    </row>
    <row r="33" spans="1:11" x14ac:dyDescent="0.35">
      <c r="A33" s="124">
        <v>3113</v>
      </c>
      <c r="B33" s="55">
        <v>6351</v>
      </c>
      <c r="C33" s="56" t="s">
        <v>31</v>
      </c>
      <c r="D33" s="149"/>
      <c r="E33" s="150">
        <v>580</v>
      </c>
      <c r="F33" s="150">
        <v>0</v>
      </c>
      <c r="G33" s="151">
        <v>580</v>
      </c>
      <c r="H33" s="152">
        <v>77.23</v>
      </c>
      <c r="I33" s="21"/>
      <c r="J33" s="22"/>
      <c r="K33" s="7"/>
    </row>
    <row r="34" spans="1:11" x14ac:dyDescent="0.35">
      <c r="A34" s="153">
        <v>3113</v>
      </c>
      <c r="B34" s="134">
        <v>6356</v>
      </c>
      <c r="C34" s="154" t="s">
        <v>44</v>
      </c>
      <c r="D34" s="155"/>
      <c r="E34" s="156">
        <v>328.02199999999999</v>
      </c>
      <c r="F34" s="76">
        <v>244.12879000000001</v>
      </c>
      <c r="G34" s="76">
        <v>572.15079000000003</v>
      </c>
      <c r="H34" s="157">
        <v>0</v>
      </c>
      <c r="I34" s="21"/>
      <c r="J34" s="22"/>
      <c r="K34" s="7"/>
    </row>
    <row r="35" spans="1:11" ht="15" thickBot="1" x14ac:dyDescent="0.4">
      <c r="A35" s="158">
        <v>3113</v>
      </c>
      <c r="B35" s="159">
        <v>6451</v>
      </c>
      <c r="C35" s="160" t="s">
        <v>35</v>
      </c>
      <c r="D35" s="161"/>
      <c r="E35" s="162">
        <v>328.02199999999999</v>
      </c>
      <c r="F35" s="139">
        <v>0</v>
      </c>
      <c r="G35" s="163">
        <v>328.02199999999999</v>
      </c>
      <c r="H35" s="164">
        <v>328.02199999999999</v>
      </c>
      <c r="I35" s="21"/>
      <c r="J35" s="20"/>
      <c r="K35" s="7"/>
    </row>
    <row r="36" spans="1:11" ht="15" thickBot="1" x14ac:dyDescent="0.4">
      <c r="A36" s="165" t="s">
        <v>21</v>
      </c>
      <c r="B36" s="166"/>
      <c r="C36" s="166"/>
      <c r="D36" s="167"/>
      <c r="E36" s="168">
        <f>SUM(E25,E32)</f>
        <v>106786.69616000001</v>
      </c>
      <c r="F36" s="168">
        <f>SUM(F25,F32)</f>
        <v>-4.6204699999999832</v>
      </c>
      <c r="G36" s="168">
        <f>SUM(G25,G32)</f>
        <v>106782.07569</v>
      </c>
      <c r="H36" s="169">
        <f>SUM(H25,H32)</f>
        <v>27473.200000000001</v>
      </c>
      <c r="I36" s="3"/>
    </row>
    <row r="37" spans="1:11" x14ac:dyDescent="0.35">
      <c r="A37" s="170"/>
      <c r="B37" s="27"/>
      <c r="C37" s="27"/>
      <c r="D37" s="113"/>
      <c r="E37" s="171"/>
      <c r="F37" s="171"/>
      <c r="G37" s="171"/>
      <c r="H37" s="115"/>
    </row>
    <row r="38" spans="1:11" ht="18" customHeight="1" thickBot="1" x14ac:dyDescent="0.4">
      <c r="A38" s="172" t="s">
        <v>0</v>
      </c>
      <c r="B38" s="27"/>
      <c r="C38" s="27"/>
      <c r="D38" s="115"/>
      <c r="E38" s="28"/>
      <c r="F38" s="28"/>
      <c r="G38" s="28"/>
      <c r="H38" s="29" t="s">
        <v>1</v>
      </c>
      <c r="I38" s="2"/>
    </row>
    <row r="39" spans="1:11" ht="35.5" customHeight="1" thickBot="1" x14ac:dyDescent="0.4">
      <c r="A39" s="116" t="s">
        <v>4</v>
      </c>
      <c r="B39" s="117" t="s">
        <v>5</v>
      </c>
      <c r="C39" s="32" t="s">
        <v>3</v>
      </c>
      <c r="D39" s="33"/>
      <c r="E39" s="34" t="s">
        <v>42</v>
      </c>
      <c r="F39" s="35" t="s">
        <v>28</v>
      </c>
      <c r="G39" s="36" t="s">
        <v>50</v>
      </c>
      <c r="H39" s="37" t="s">
        <v>49</v>
      </c>
      <c r="I39" s="12"/>
    </row>
    <row r="40" spans="1:11" ht="15" customHeight="1" x14ac:dyDescent="0.35">
      <c r="A40" s="173"/>
      <c r="B40" s="174">
        <v>8115</v>
      </c>
      <c r="C40" s="175" t="s">
        <v>23</v>
      </c>
      <c r="D40" s="176"/>
      <c r="E40" s="126">
        <v>51400</v>
      </c>
      <c r="F40" s="127">
        <v>0</v>
      </c>
      <c r="G40" s="128">
        <v>51400</v>
      </c>
      <c r="H40" s="129">
        <v>-11759.04</v>
      </c>
      <c r="I40" s="19"/>
    </row>
    <row r="41" spans="1:11" ht="15" customHeight="1" thickBot="1" x14ac:dyDescent="0.4">
      <c r="A41" s="177"/>
      <c r="B41" s="178">
        <v>8124</v>
      </c>
      <c r="C41" s="179" t="s">
        <v>24</v>
      </c>
      <c r="D41" s="180"/>
      <c r="E41" s="126">
        <v>-1950</v>
      </c>
      <c r="F41" s="127">
        <v>0</v>
      </c>
      <c r="G41" s="128">
        <v>-1950</v>
      </c>
      <c r="H41" s="129">
        <v>-1787.5</v>
      </c>
      <c r="I41" s="19"/>
    </row>
    <row r="42" spans="1:11" ht="20" customHeight="1" thickBot="1" x14ac:dyDescent="0.4">
      <c r="A42" s="165" t="s">
        <v>22</v>
      </c>
      <c r="B42" s="166"/>
      <c r="C42" s="166"/>
      <c r="D42" s="167"/>
      <c r="E42" s="181">
        <f>SUM(E40:E41)</f>
        <v>49450</v>
      </c>
      <c r="F42" s="181">
        <f>SUM(F40:F41)</f>
        <v>0</v>
      </c>
      <c r="G42" s="182">
        <f>SUM(G40:G41)</f>
        <v>49450</v>
      </c>
      <c r="H42" s="169">
        <f>SUM(H40:H41)</f>
        <v>-13546.54</v>
      </c>
      <c r="I42" s="3"/>
    </row>
    <row r="43" spans="1:11" x14ac:dyDescent="0.35">
      <c r="A43" s="115"/>
      <c r="B43" s="115"/>
      <c r="C43" s="115"/>
      <c r="D43" s="183"/>
      <c r="E43" s="183"/>
      <c r="F43" s="183"/>
      <c r="G43" s="183"/>
      <c r="H43" s="115"/>
    </row>
    <row r="44" spans="1:11" x14ac:dyDescent="0.35">
      <c r="A44" s="115"/>
      <c r="B44" s="115"/>
      <c r="C44" s="184" t="s">
        <v>26</v>
      </c>
      <c r="D44" s="115"/>
      <c r="E44" s="183"/>
      <c r="F44" s="115"/>
      <c r="G44" s="184"/>
      <c r="H44" s="115"/>
    </row>
    <row r="45" spans="1:11" x14ac:dyDescent="0.35">
      <c r="A45" s="115"/>
      <c r="B45" s="115"/>
      <c r="C45" s="183" t="s">
        <v>12</v>
      </c>
      <c r="D45" s="185">
        <v>57332075.689999998</v>
      </c>
      <c r="E45" s="183"/>
      <c r="F45" s="115"/>
      <c r="G45" s="183"/>
      <c r="H45" s="115"/>
    </row>
    <row r="46" spans="1:11" x14ac:dyDescent="0.35">
      <c r="A46" s="115"/>
      <c r="B46" s="115"/>
      <c r="C46" s="183" t="s">
        <v>13</v>
      </c>
      <c r="D46" s="185">
        <v>106782075.69</v>
      </c>
      <c r="E46" s="183"/>
      <c r="F46" s="115"/>
      <c r="G46" s="183"/>
      <c r="H46" s="115"/>
    </row>
    <row r="47" spans="1:11" x14ac:dyDescent="0.35">
      <c r="A47" s="115"/>
      <c r="B47" s="115"/>
      <c r="C47" s="183" t="s">
        <v>25</v>
      </c>
      <c r="D47" s="185">
        <f>SUM(D45-D46)</f>
        <v>-49450000</v>
      </c>
      <c r="E47" s="183"/>
      <c r="F47" s="115"/>
      <c r="G47" s="183"/>
      <c r="H47" s="115"/>
    </row>
    <row r="48" spans="1:11" x14ac:dyDescent="0.35">
      <c r="A48" s="115"/>
      <c r="B48" s="115"/>
      <c r="C48" s="183" t="s">
        <v>0</v>
      </c>
      <c r="D48" s="185">
        <v>49450000</v>
      </c>
      <c r="E48" s="183"/>
      <c r="F48" s="115"/>
      <c r="G48" s="183"/>
      <c r="H48" s="115"/>
    </row>
    <row r="49" spans="1:8" x14ac:dyDescent="0.35">
      <c r="A49" s="115"/>
      <c r="B49" s="115"/>
      <c r="C49" s="183"/>
      <c r="D49" s="186"/>
      <c r="E49" s="183"/>
      <c r="F49" s="115"/>
      <c r="G49" s="183"/>
      <c r="H49" s="115"/>
    </row>
    <row r="50" spans="1:8" x14ac:dyDescent="0.35">
      <c r="A50" s="115"/>
      <c r="B50" s="115"/>
      <c r="C50" s="115"/>
      <c r="D50" s="115"/>
      <c r="E50" s="115"/>
      <c r="F50" s="115"/>
      <c r="G50" s="115"/>
      <c r="H50" s="115"/>
    </row>
    <row r="51" spans="1:8" x14ac:dyDescent="0.35">
      <c r="A51" s="187"/>
      <c r="B51" s="115"/>
      <c r="C51" s="115"/>
      <c r="D51" s="115"/>
      <c r="E51" s="115"/>
      <c r="F51" s="115"/>
      <c r="G51" s="115"/>
      <c r="H51" s="115"/>
    </row>
    <row r="52" spans="1:8" ht="10" customHeight="1" x14ac:dyDescent="0.35">
      <c r="A52" s="187"/>
      <c r="B52" s="115"/>
      <c r="C52" s="115"/>
      <c r="D52" s="115"/>
      <c r="E52" s="115"/>
      <c r="F52" s="115"/>
      <c r="G52" s="115"/>
      <c r="H52" s="115"/>
    </row>
    <row r="53" spans="1:8" x14ac:dyDescent="0.35">
      <c r="A53" s="187"/>
      <c r="B53" s="188"/>
      <c r="C53" s="189"/>
      <c r="D53" s="190"/>
      <c r="E53" s="191"/>
      <c r="F53" s="191"/>
      <c r="G53" s="191"/>
      <c r="H53" s="115"/>
    </row>
    <row r="54" spans="1:8" ht="10" customHeight="1" x14ac:dyDescent="0.35">
      <c r="A54" s="187"/>
      <c r="B54" s="188"/>
      <c r="C54" s="189"/>
      <c r="D54" s="190"/>
      <c r="E54" s="191"/>
      <c r="F54" s="191"/>
      <c r="G54" s="191"/>
      <c r="H54" s="115"/>
    </row>
    <row r="55" spans="1:8" x14ac:dyDescent="0.35">
      <c r="A55" s="187"/>
      <c r="B55" s="188"/>
      <c r="C55" s="188"/>
      <c r="D55" s="191"/>
      <c r="E55" s="191"/>
      <c r="F55" s="191"/>
      <c r="G55" s="191"/>
      <c r="H55" s="115"/>
    </row>
    <row r="56" spans="1:8" x14ac:dyDescent="0.35">
      <c r="A56" s="115"/>
      <c r="B56" s="188"/>
      <c r="C56" s="188"/>
      <c r="D56" s="191"/>
      <c r="E56" s="191"/>
      <c r="F56" s="191"/>
      <c r="G56" s="191"/>
      <c r="H56" s="115"/>
    </row>
    <row r="57" spans="1:8" x14ac:dyDescent="0.35">
      <c r="A57" s="115"/>
      <c r="B57" s="188"/>
      <c r="C57" s="188"/>
      <c r="D57" s="191"/>
      <c r="E57" s="191"/>
      <c r="F57" s="191"/>
      <c r="G57" s="191"/>
      <c r="H57" s="115"/>
    </row>
    <row r="58" spans="1:8" x14ac:dyDescent="0.35">
      <c r="A58" s="192"/>
      <c r="B58" s="115"/>
      <c r="C58" s="115"/>
      <c r="D58" s="115"/>
      <c r="E58" s="115"/>
      <c r="F58" s="115"/>
      <c r="G58" s="115"/>
      <c r="H58" s="115"/>
    </row>
    <row r="59" spans="1:8" ht="10" customHeight="1" x14ac:dyDescent="0.35">
      <c r="A59" s="192"/>
      <c r="B59" s="115"/>
      <c r="C59" s="115"/>
      <c r="D59" s="115"/>
      <c r="E59" s="115"/>
      <c r="F59" s="115"/>
      <c r="G59" s="115"/>
      <c r="H59" s="115"/>
    </row>
    <row r="60" spans="1:8" x14ac:dyDescent="0.35">
      <c r="A60" s="193"/>
      <c r="B60" s="194"/>
      <c r="C60" s="194"/>
      <c r="D60" s="194"/>
      <c r="E60" s="194"/>
      <c r="F60" s="194"/>
      <c r="G60" s="194"/>
      <c r="H60" s="115"/>
    </row>
    <row r="61" spans="1:8" ht="10" customHeight="1" x14ac:dyDescent="0.35">
      <c r="A61" s="115"/>
      <c r="B61" s="115"/>
      <c r="C61" s="115"/>
      <c r="D61" s="115"/>
      <c r="E61" s="115"/>
      <c r="F61" s="115"/>
      <c r="G61" s="115"/>
      <c r="H61" s="115"/>
    </row>
    <row r="62" spans="1:8" x14ac:dyDescent="0.35">
      <c r="A62" s="8"/>
      <c r="B62" s="4"/>
      <c r="C62" s="4"/>
      <c r="D62" s="4"/>
      <c r="E62" s="4"/>
      <c r="F62" s="4"/>
      <c r="G62" s="4"/>
    </row>
  </sheetData>
  <mergeCells count="29">
    <mergeCell ref="C11:D11"/>
    <mergeCell ref="C15:D15"/>
    <mergeCell ref="C41:D41"/>
    <mergeCell ref="A36:D36"/>
    <mergeCell ref="C24:D24"/>
    <mergeCell ref="C25:D25"/>
    <mergeCell ref="C26:D26"/>
    <mergeCell ref="C30:D30"/>
    <mergeCell ref="C32:D32"/>
    <mergeCell ref="C14:D14"/>
    <mergeCell ref="C12:D12"/>
    <mergeCell ref="C17:D17"/>
    <mergeCell ref="C31:D31"/>
    <mergeCell ref="A42:D42"/>
    <mergeCell ref="A1:H1"/>
    <mergeCell ref="A21:D21"/>
    <mergeCell ref="A2:H2"/>
    <mergeCell ref="C4:D4"/>
    <mergeCell ref="C5:D5"/>
    <mergeCell ref="C6:D6"/>
    <mergeCell ref="C7:D7"/>
    <mergeCell ref="C10:D10"/>
    <mergeCell ref="C18:D18"/>
    <mergeCell ref="C19:D19"/>
    <mergeCell ref="C20:D20"/>
    <mergeCell ref="C39:D39"/>
    <mergeCell ref="C40:D40"/>
    <mergeCell ref="A3:B3"/>
    <mergeCell ref="C16:D16"/>
  </mergeCells>
  <pageMargins left="0.70866141732283472" right="0.70866141732283472" top="0.59055118110236227" bottom="0.59055118110236227" header="0.31496062992125984" footer="0.31496062992125984"/>
  <pageSetup paperSize="9" orientation="landscape" r:id="rId1"/>
  <ignoredErrors>
    <ignoredError sqref="E21:H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9. URO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Cabadajová</dc:creator>
  <cp:lastModifiedBy>Bohuslava Vavříková</cp:lastModifiedBy>
  <cp:lastPrinted>2021-12-16T09:25:24Z</cp:lastPrinted>
  <dcterms:created xsi:type="dcterms:W3CDTF">2012-11-20T07:00:24Z</dcterms:created>
  <dcterms:modified xsi:type="dcterms:W3CDTF">2021-12-16T09:30:45Z</dcterms:modified>
</cp:coreProperties>
</file>