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stupitelstvo obce\ZO_2018_2022\15_ZO\5. rozpočtové opatření 2021 - schválené RO\"/>
    </mc:Choice>
  </mc:AlternateContent>
  <xr:revisionPtr revIDLastSave="0" documentId="13_ncr:1_{21A7B76B-BF14-49CA-8F83-0C05A6CF91A3}" xr6:coauthVersionLast="47" xr6:coauthVersionMax="47" xr10:uidLastSave="{00000000-0000-0000-0000-000000000000}"/>
  <bookViews>
    <workbookView xWindow="-118" yWindow="-118" windowWidth="22229" windowHeight="13366" xr2:uid="{00000000-000D-0000-FFFF-FFFF00000000}"/>
  </bookViews>
  <sheets>
    <sheet name="5. URO 2021" sheetId="1" r:id="rId1"/>
  </sheets>
  <calcPr calcId="181029"/>
</workbook>
</file>

<file path=xl/calcChain.xml><?xml version="1.0" encoding="utf-8"?>
<calcChain xmlns="http://schemas.openxmlformats.org/spreadsheetml/2006/main">
  <c r="G22" i="1" l="1"/>
  <c r="G30" i="1" s="1"/>
  <c r="G8" i="1" l="1"/>
  <c r="G17" i="1" s="1"/>
  <c r="H17" i="1"/>
  <c r="F17" i="1"/>
  <c r="E17" i="1"/>
  <c r="H30" i="1"/>
  <c r="D41" i="1" l="1"/>
  <c r="F18" i="1" l="1"/>
  <c r="G18" i="1"/>
  <c r="G36" i="1"/>
  <c r="H18" i="1"/>
  <c r="E18" i="1"/>
  <c r="E30" i="1" l="1"/>
  <c r="F30" i="1"/>
  <c r="H36" i="1" l="1"/>
  <c r="F36" i="1"/>
  <c r="E36" i="1"/>
</calcChain>
</file>

<file path=xl/sharedStrings.xml><?xml version="1.0" encoding="utf-8"?>
<sst xmlns="http://schemas.openxmlformats.org/spreadsheetml/2006/main" count="70" uniqueCount="48">
  <si>
    <t>Financování</t>
  </si>
  <si>
    <t>v tis. Kč</t>
  </si>
  <si>
    <t>Neinvestiční přijaté dotace ze SR</t>
  </si>
  <si>
    <t>Název položky / popis</t>
  </si>
  <si>
    <t>Odvět. třídění</t>
  </si>
  <si>
    <t>Druh. třídění</t>
  </si>
  <si>
    <t>1xxx</t>
  </si>
  <si>
    <t>2xxx</t>
  </si>
  <si>
    <t>3xxx</t>
  </si>
  <si>
    <t>4xxx</t>
  </si>
  <si>
    <t>Přijaté transfery celkem</t>
  </si>
  <si>
    <t>Příjmy celkem</t>
  </si>
  <si>
    <t>Příjmy</t>
  </si>
  <si>
    <t>Výdaje</t>
  </si>
  <si>
    <t>5xxx</t>
  </si>
  <si>
    <t>Daňové příjmy</t>
  </si>
  <si>
    <t>Nedaňové příjmy</t>
  </si>
  <si>
    <t>Kapitálové příjmy</t>
  </si>
  <si>
    <t>6xxx</t>
  </si>
  <si>
    <t>Kapitálové výdaje</t>
  </si>
  <si>
    <t>Běžné výdaje</t>
  </si>
  <si>
    <t>Výdaje celkem</t>
  </si>
  <si>
    <t>Financování celkem</t>
  </si>
  <si>
    <t>Změna stavu krátkodobých prostředků na bankovních účtech</t>
  </si>
  <si>
    <t>Uhrazené splátky dlouhodobých přijatých půjčených prostředků</t>
  </si>
  <si>
    <t>Saldo</t>
  </si>
  <si>
    <t>Rekapitulace rozpočtu (Kč)</t>
  </si>
  <si>
    <t>Příspěvek na provoz ZŠ a MŠ Kunín</t>
  </si>
  <si>
    <t>změna +/-</t>
  </si>
  <si>
    <t>tis.Kč</t>
  </si>
  <si>
    <t>z toho rezerva</t>
  </si>
  <si>
    <t>Ostatní neinvestiční přijaté tranfery</t>
  </si>
  <si>
    <t>Tvorba sociálního fondu - orj. 236100</t>
  </si>
  <si>
    <t>Příspěvek na pořízení majetku pro ZŠ Kunín</t>
  </si>
  <si>
    <t>Investiční dotace z MSK "Propojovací komunikace před ZŠ Kunín"</t>
  </si>
  <si>
    <t>Neinv. přijaté dotace - kompenzační bonus</t>
  </si>
  <si>
    <t>Neinvestiční půjčené příspěvky ZŠ a MŠ Kunín</t>
  </si>
  <si>
    <t>Investiční půjčené příspěvky ZŠ a MŠ Kunín</t>
  </si>
  <si>
    <t>4. URO 2021</t>
  </si>
  <si>
    <t>Investiční dotace ze Státního fondu životního prostředí "Pořízení elektrotříkolky"</t>
  </si>
  <si>
    <t>Neinvestiční dotace ze Státního zemědělského intervenč. fondu "Společenský život pro Kunín"</t>
  </si>
  <si>
    <t>5. URO 2021</t>
  </si>
  <si>
    <t>Jednání Rady obceKunín dne 23.08.2021</t>
  </si>
  <si>
    <t>plnění k 31.7.2021</t>
  </si>
  <si>
    <t>Ostatní neinvestiční přijaté tranfery ze SR - průtoková dotace pro ZŠ Kunín</t>
  </si>
  <si>
    <t>Průtoková dotace pro ZŠ Kunín</t>
  </si>
  <si>
    <t>Investiční dotace z Ministerstva pro místní rozvoj "Revitalizace objektu bývalého kina</t>
  </si>
  <si>
    <t>5. rozpočtové opatření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</si>
</sst>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#,##0.000"/>
    <numFmt numFmtId="166" formatCode="#,##0.00000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6" fillId="0" borderId="0" xfId="0" applyFont="1" applyAlignment="1"/>
    <xf numFmtId="0" fontId="0" fillId="0" borderId="0" xfId="0" applyBorder="1"/>
    <xf numFmtId="0" fontId="0" fillId="0" borderId="0" xfId="0" applyFont="1" applyBorder="1" applyAlignment="1">
      <alignment horizontal="center" vertical="top"/>
    </xf>
    <xf numFmtId="4" fontId="5" fillId="0" borderId="0" xfId="0" applyNumberFormat="1" applyFont="1" applyBorder="1"/>
    <xf numFmtId="4" fontId="9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Fill="1"/>
    <xf numFmtId="0" fontId="11" fillId="0" borderId="0" xfId="0" applyFont="1"/>
    <xf numFmtId="0" fontId="4" fillId="0" borderId="0" xfId="0" applyFont="1"/>
    <xf numFmtId="0" fontId="0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" fontId="0" fillId="0" borderId="25" xfId="0" applyNumberFormat="1" applyFont="1" applyBorder="1"/>
    <xf numFmtId="4" fontId="0" fillId="0" borderId="5" xfId="0" applyNumberFormat="1" applyFont="1" applyBorder="1"/>
    <xf numFmtId="4" fontId="0" fillId="0" borderId="20" xfId="0" applyNumberFormat="1" applyFont="1" applyBorder="1"/>
    <xf numFmtId="2" fontId="8" fillId="0" borderId="14" xfId="0" applyNumberFormat="1" applyFont="1" applyBorder="1"/>
    <xf numFmtId="2" fontId="8" fillId="0" borderId="14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0" xfId="0" applyFont="1"/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0" xfId="0" applyNumberFormat="1" applyFont="1"/>
    <xf numFmtId="14" fontId="0" fillId="0" borderId="0" xfId="0" applyNumberFormat="1" applyFont="1"/>
    <xf numFmtId="0" fontId="9" fillId="0" borderId="0" xfId="0" applyNumberFormat="1" applyFont="1"/>
    <xf numFmtId="0" fontId="4" fillId="0" borderId="0" xfId="0" applyFont="1" applyAlignment="1"/>
    <xf numFmtId="4" fontId="5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/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0" fillId="0" borderId="0" xfId="0" applyNumberFormat="1" applyFont="1" applyBorder="1"/>
    <xf numFmtId="4" fontId="0" fillId="0" borderId="24" xfId="0" applyNumberFormat="1" applyFont="1" applyBorder="1"/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6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0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8" fillId="0" borderId="14" xfId="0" applyNumberFormat="1" applyFont="1" applyFill="1" applyBorder="1" applyAlignment="1"/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8" fillId="0" borderId="18" xfId="0" applyNumberFormat="1" applyFont="1" applyFill="1" applyBorder="1"/>
    <xf numFmtId="2" fontId="8" fillId="0" borderId="6" xfId="0" applyNumberFormat="1" applyFont="1" applyFill="1" applyBorder="1"/>
    <xf numFmtId="2" fontId="8" fillId="0" borderId="6" xfId="0" applyNumberFormat="1" applyFont="1" applyFill="1" applyBorder="1" applyAlignment="1"/>
    <xf numFmtId="2" fontId="8" fillId="0" borderId="1" xfId="0" applyNumberFormat="1" applyFont="1" applyFill="1" applyBorder="1" applyAlignment="1"/>
    <xf numFmtId="2" fontId="8" fillId="0" borderId="18" xfId="0" applyNumberFormat="1" applyFont="1" applyFill="1" applyBorder="1" applyAlignment="1"/>
    <xf numFmtId="2" fontId="8" fillId="0" borderId="1" xfId="0" applyNumberFormat="1" applyFont="1" applyFill="1" applyBorder="1"/>
    <xf numFmtId="2" fontId="0" fillId="0" borderId="1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25" xfId="0" applyNumberFormat="1" applyFont="1" applyBorder="1"/>
    <xf numFmtId="4" fontId="5" fillId="0" borderId="20" xfId="0" applyNumberFormat="1" applyFont="1" applyBorder="1"/>
    <xf numFmtId="4" fontId="5" fillId="0" borderId="14" xfId="0" applyNumberFormat="1" applyFont="1" applyBorder="1"/>
    <xf numFmtId="3" fontId="0" fillId="0" borderId="0" xfId="0" applyNumberFormat="1" applyFont="1"/>
    <xf numFmtId="4" fontId="5" fillId="0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0" fontId="3" fillId="0" borderId="0" xfId="0" applyFont="1"/>
    <xf numFmtId="2" fontId="0" fillId="0" borderId="6" xfId="0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" fontId="0" fillId="0" borderId="38" xfId="0" applyNumberFormat="1" applyFont="1" applyBorder="1"/>
    <xf numFmtId="0" fontId="4" fillId="0" borderId="2" xfId="0" applyFon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Font="1"/>
    <xf numFmtId="164" fontId="5" fillId="0" borderId="0" xfId="0" applyNumberFormat="1" applyFont="1" applyFill="1" applyBorder="1"/>
    <xf numFmtId="164" fontId="0" fillId="0" borderId="6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165" fontId="0" fillId="0" borderId="24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0" fillId="0" borderId="36" xfId="0" applyNumberFormat="1" applyFont="1" applyBorder="1"/>
    <xf numFmtId="4" fontId="0" fillId="0" borderId="1" xfId="0" applyNumberFormat="1" applyFont="1" applyBorder="1"/>
    <xf numFmtId="4" fontId="0" fillId="0" borderId="18" xfId="0" applyNumberFormat="1" applyFont="1" applyBorder="1"/>
    <xf numFmtId="4" fontId="0" fillId="0" borderId="14" xfId="0" applyNumberFormat="1" applyFont="1" applyBorder="1"/>
    <xf numFmtId="0" fontId="4" fillId="0" borderId="3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5" fontId="0" fillId="0" borderId="36" xfId="0" applyNumberFormat="1" applyFont="1" applyBorder="1"/>
    <xf numFmtId="165" fontId="0" fillId="0" borderId="37" xfId="0" applyNumberFormat="1" applyFont="1" applyBorder="1"/>
    <xf numFmtId="165" fontId="5" fillId="0" borderId="0" xfId="0" applyNumberFormat="1" applyFont="1" applyFill="1" applyBorder="1"/>
    <xf numFmtId="165" fontId="0" fillId="0" borderId="25" xfId="0" applyNumberFormat="1" applyFont="1" applyBorder="1"/>
    <xf numFmtId="165" fontId="8" fillId="0" borderId="1" xfId="0" applyNumberFormat="1" applyFont="1" applyFill="1" applyBorder="1"/>
    <xf numFmtId="165" fontId="8" fillId="0" borderId="18" xfId="0" applyNumberFormat="1" applyFont="1" applyFill="1" applyBorder="1"/>
    <xf numFmtId="164" fontId="5" fillId="0" borderId="35" xfId="0" applyNumberFormat="1" applyFont="1" applyFill="1" applyBorder="1" applyAlignment="1">
      <alignment vertical="center"/>
    </xf>
    <xf numFmtId="165" fontId="5" fillId="0" borderId="1" xfId="0" applyNumberFormat="1" applyFont="1" applyBorder="1"/>
    <xf numFmtId="164" fontId="5" fillId="0" borderId="22" xfId="0" applyNumberFormat="1" applyFont="1" applyBorder="1" applyAlignment="1">
      <alignment vertical="center"/>
    </xf>
    <xf numFmtId="0" fontId="5" fillId="0" borderId="3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7" fillId="0" borderId="35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 vertical="center"/>
    </xf>
    <xf numFmtId="167" fontId="8" fillId="0" borderId="1" xfId="0" applyNumberFormat="1" applyFont="1" applyFill="1" applyBorder="1"/>
    <xf numFmtId="167" fontId="8" fillId="0" borderId="18" xfId="0" applyNumberFormat="1" applyFont="1" applyFill="1" applyBorder="1"/>
    <xf numFmtId="166" fontId="0" fillId="0" borderId="18" xfId="0" applyNumberFormat="1" applyFont="1" applyBorder="1" applyAlignment="1">
      <alignment horizontal="right" vertical="center"/>
    </xf>
    <xf numFmtId="166" fontId="5" fillId="0" borderId="41" xfId="0" applyNumberFormat="1" applyFont="1" applyFill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5" fontId="0" fillId="0" borderId="5" xfId="0" applyNumberFormat="1" applyFont="1" applyBorder="1"/>
    <xf numFmtId="4" fontId="0" fillId="0" borderId="14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164" fontId="5" fillId="0" borderId="42" xfId="0" applyNumberFormat="1" applyFont="1" applyFill="1" applyBorder="1" applyAlignment="1">
      <alignment vertical="center"/>
    </xf>
    <xf numFmtId="0" fontId="0" fillId="0" borderId="0" xfId="0" applyFill="1"/>
    <xf numFmtId="166" fontId="5" fillId="0" borderId="22" xfId="0" applyNumberFormat="1" applyFont="1" applyBorder="1" applyAlignment="1">
      <alignment vertical="center"/>
    </xf>
    <xf numFmtId="166" fontId="5" fillId="0" borderId="5" xfId="0" applyNumberFormat="1" applyFont="1" applyBorder="1"/>
    <xf numFmtId="166" fontId="5" fillId="0" borderId="24" xfId="0" applyNumberFormat="1" applyFont="1" applyBorder="1"/>
    <xf numFmtId="166" fontId="5" fillId="0" borderId="18" xfId="0" applyNumberFormat="1" applyFont="1" applyBorder="1"/>
    <xf numFmtId="166" fontId="5" fillId="0" borderId="26" xfId="0" applyNumberFormat="1" applyFont="1" applyBorder="1"/>
    <xf numFmtId="4" fontId="8" fillId="0" borderId="6" xfId="0" applyNumberFormat="1" applyFont="1" applyFill="1" applyBorder="1"/>
    <xf numFmtId="166" fontId="5" fillId="0" borderId="0" xfId="0" applyNumberFormat="1" applyFont="1" applyFill="1" applyBorder="1"/>
    <xf numFmtId="0" fontId="9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12" fillId="0" borderId="12" xfId="0" applyFont="1" applyBorder="1" applyAlignment="1">
      <alignment horizontal="left" vertical="top"/>
    </xf>
    <xf numFmtId="0" fontId="4" fillId="0" borderId="1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Normal="100" workbookViewId="0">
      <selection activeCell="E19" sqref="E19"/>
    </sheetView>
  </sheetViews>
  <sheetFormatPr defaultRowHeight="15.05" x14ac:dyDescent="0.3"/>
  <cols>
    <col min="1" max="2" width="5.77734375" customWidth="1"/>
    <col min="3" max="4" width="33.77734375" customWidth="1"/>
    <col min="5" max="8" width="12.77734375" customWidth="1"/>
    <col min="9" max="9" width="13.6640625" customWidth="1"/>
    <col min="10" max="10" width="10.77734375" customWidth="1"/>
  </cols>
  <sheetData>
    <row r="1" spans="1:14" ht="18.350000000000001" x14ac:dyDescent="0.35">
      <c r="A1" s="154" t="s">
        <v>47</v>
      </c>
      <c r="B1" s="154"/>
      <c r="C1" s="154"/>
      <c r="D1" s="154"/>
      <c r="E1" s="154"/>
      <c r="F1" s="154"/>
      <c r="G1" s="154"/>
      <c r="H1" s="154"/>
      <c r="I1" s="43"/>
      <c r="J1" s="5"/>
      <c r="K1" s="5"/>
      <c r="L1" s="5"/>
      <c r="M1" s="5"/>
      <c r="N1" s="5"/>
    </row>
    <row r="2" spans="1:14" ht="18.350000000000001" x14ac:dyDescent="0.35">
      <c r="A2" s="157" t="s">
        <v>42</v>
      </c>
      <c r="B2" s="157"/>
      <c r="C2" s="157"/>
      <c r="D2" s="157"/>
      <c r="E2" s="157"/>
      <c r="F2" s="157"/>
      <c r="G2" s="157"/>
      <c r="H2" s="157"/>
      <c r="I2" s="44"/>
      <c r="J2" s="5"/>
      <c r="K2" s="5"/>
      <c r="L2" s="5"/>
      <c r="M2" s="5"/>
      <c r="N2" s="5"/>
    </row>
    <row r="3" spans="1:14" ht="18" customHeight="1" thickBot="1" x14ac:dyDescent="0.35">
      <c r="A3" s="174" t="s">
        <v>12</v>
      </c>
      <c r="B3" s="174"/>
      <c r="C3" s="10"/>
      <c r="D3" s="10"/>
      <c r="E3" s="66"/>
      <c r="F3" s="66"/>
      <c r="G3" s="66"/>
      <c r="H3" s="67" t="s">
        <v>1</v>
      </c>
      <c r="I3" s="45"/>
    </row>
    <row r="4" spans="1:14" ht="29.95" customHeight="1" thickBot="1" x14ac:dyDescent="0.35">
      <c r="A4" s="55" t="s">
        <v>4</v>
      </c>
      <c r="B4" s="56" t="s">
        <v>5</v>
      </c>
      <c r="C4" s="158" t="s">
        <v>3</v>
      </c>
      <c r="D4" s="159"/>
      <c r="E4" s="99" t="s">
        <v>38</v>
      </c>
      <c r="F4" s="68" t="s">
        <v>28</v>
      </c>
      <c r="G4" s="69" t="s">
        <v>41</v>
      </c>
      <c r="H4" s="70" t="s">
        <v>43</v>
      </c>
      <c r="I4" s="46"/>
    </row>
    <row r="5" spans="1:14" ht="15.05" customHeight="1" x14ac:dyDescent="0.3">
      <c r="A5" s="17"/>
      <c r="B5" s="34" t="s">
        <v>6</v>
      </c>
      <c r="C5" s="160" t="s">
        <v>15</v>
      </c>
      <c r="D5" s="161"/>
      <c r="E5" s="78">
        <v>24000</v>
      </c>
      <c r="F5" s="79">
        <v>0</v>
      </c>
      <c r="G5" s="80">
        <v>24000</v>
      </c>
      <c r="H5" s="81">
        <v>18514.23</v>
      </c>
      <c r="I5" s="47"/>
    </row>
    <row r="6" spans="1:14" ht="15.05" customHeight="1" x14ac:dyDescent="0.3">
      <c r="A6" s="12"/>
      <c r="B6" s="35" t="s">
        <v>7</v>
      </c>
      <c r="C6" s="162" t="s">
        <v>16</v>
      </c>
      <c r="D6" s="163"/>
      <c r="E6" s="82">
        <v>4559</v>
      </c>
      <c r="F6" s="141">
        <v>0</v>
      </c>
      <c r="G6" s="84">
        <v>4559</v>
      </c>
      <c r="H6" s="85">
        <v>3267.83</v>
      </c>
      <c r="I6" s="47"/>
    </row>
    <row r="7" spans="1:14" ht="15.05" customHeight="1" x14ac:dyDescent="0.3">
      <c r="A7" s="12"/>
      <c r="B7" s="35" t="s">
        <v>8</v>
      </c>
      <c r="C7" s="162" t="s">
        <v>17</v>
      </c>
      <c r="D7" s="163"/>
      <c r="E7" s="82">
        <v>1200</v>
      </c>
      <c r="F7" s="83">
        <v>0</v>
      </c>
      <c r="G7" s="84">
        <v>1200</v>
      </c>
      <c r="H7" s="85">
        <v>1192.31</v>
      </c>
      <c r="I7" s="47"/>
    </row>
    <row r="8" spans="1:14" ht="15.05" customHeight="1" x14ac:dyDescent="0.3">
      <c r="A8" s="12"/>
      <c r="B8" s="26">
        <v>4111</v>
      </c>
      <c r="C8" s="126" t="s">
        <v>35</v>
      </c>
      <c r="D8" s="125"/>
      <c r="E8" s="103">
        <v>78.284199999999998</v>
      </c>
      <c r="F8" s="132">
        <v>305.96809000000002</v>
      </c>
      <c r="G8" s="135">
        <f>SUM(E8:F8)</f>
        <v>384.25229000000002</v>
      </c>
      <c r="H8" s="140">
        <v>384.25229000000002</v>
      </c>
      <c r="I8" s="47"/>
    </row>
    <row r="9" spans="1:14" ht="15.05" customHeight="1" x14ac:dyDescent="0.3">
      <c r="A9" s="57"/>
      <c r="B9" s="26">
        <v>4112</v>
      </c>
      <c r="C9" s="164" t="s">
        <v>2</v>
      </c>
      <c r="D9" s="165"/>
      <c r="E9" s="72">
        <v>513</v>
      </c>
      <c r="F9" s="76">
        <v>0</v>
      </c>
      <c r="G9" s="71">
        <v>513</v>
      </c>
      <c r="H9" s="24">
        <v>299.25</v>
      </c>
      <c r="I9" s="48"/>
      <c r="K9" s="15"/>
    </row>
    <row r="10" spans="1:14" ht="29.95" customHeight="1" x14ac:dyDescent="0.3">
      <c r="A10" s="57"/>
      <c r="B10" s="64">
        <v>4113</v>
      </c>
      <c r="C10" s="175" t="s">
        <v>40</v>
      </c>
      <c r="D10" s="176"/>
      <c r="E10" s="72">
        <v>336.8</v>
      </c>
      <c r="F10" s="76">
        <v>0</v>
      </c>
      <c r="G10" s="71">
        <v>336.8</v>
      </c>
      <c r="H10" s="24">
        <v>0</v>
      </c>
      <c r="I10" s="48"/>
      <c r="K10" s="15"/>
    </row>
    <row r="11" spans="1:14" ht="15.05" customHeight="1" x14ac:dyDescent="0.3">
      <c r="A11" s="57"/>
      <c r="B11" s="64">
        <v>4116</v>
      </c>
      <c r="C11" s="175" t="s">
        <v>44</v>
      </c>
      <c r="D11" s="176"/>
      <c r="E11" s="72">
        <v>0</v>
      </c>
      <c r="F11" s="133">
        <v>869.61699999999996</v>
      </c>
      <c r="G11" s="134">
        <v>869.61699999999996</v>
      </c>
      <c r="H11" s="24">
        <v>869.61699999999996</v>
      </c>
      <c r="I11" s="48"/>
      <c r="K11" s="15"/>
    </row>
    <row r="12" spans="1:14" ht="15.05" customHeight="1" x14ac:dyDescent="0.3">
      <c r="A12" s="57"/>
      <c r="B12" s="26">
        <v>4129</v>
      </c>
      <c r="C12" s="126" t="s">
        <v>31</v>
      </c>
      <c r="D12" s="127"/>
      <c r="E12" s="72">
        <v>1</v>
      </c>
      <c r="F12" s="76">
        <v>0</v>
      </c>
      <c r="G12" s="71">
        <v>1</v>
      </c>
      <c r="H12" s="24">
        <v>1</v>
      </c>
      <c r="I12" s="48"/>
      <c r="K12" s="15"/>
    </row>
    <row r="13" spans="1:14" ht="15.05" customHeight="1" x14ac:dyDescent="0.3">
      <c r="A13" s="57"/>
      <c r="B13" s="64">
        <v>4213</v>
      </c>
      <c r="C13" s="175" t="s">
        <v>39</v>
      </c>
      <c r="D13" s="176"/>
      <c r="E13" s="72">
        <v>20</v>
      </c>
      <c r="F13" s="76">
        <v>0</v>
      </c>
      <c r="G13" s="71">
        <v>20</v>
      </c>
      <c r="H13" s="24">
        <v>20</v>
      </c>
      <c r="I13" s="48"/>
      <c r="K13" s="15"/>
    </row>
    <row r="14" spans="1:14" ht="15.05" customHeight="1" x14ac:dyDescent="0.3">
      <c r="A14" s="57"/>
      <c r="B14" s="64">
        <v>4216</v>
      </c>
      <c r="C14" s="175" t="s">
        <v>46</v>
      </c>
      <c r="D14" s="176"/>
      <c r="E14" s="149">
        <v>15844.428</v>
      </c>
      <c r="F14" s="120">
        <v>0</v>
      </c>
      <c r="G14" s="121">
        <v>15844.428</v>
      </c>
      <c r="H14" s="24">
        <v>0</v>
      </c>
      <c r="I14" s="48"/>
      <c r="K14" s="15"/>
    </row>
    <row r="15" spans="1:14" ht="15.05" customHeight="1" x14ac:dyDescent="0.3">
      <c r="A15" s="57"/>
      <c r="B15" s="64">
        <v>4222</v>
      </c>
      <c r="C15" s="166" t="s">
        <v>34</v>
      </c>
      <c r="D15" s="167"/>
      <c r="E15" s="73">
        <v>80</v>
      </c>
      <c r="F15" s="74">
        <v>0</v>
      </c>
      <c r="G15" s="75">
        <v>80</v>
      </c>
      <c r="H15" s="65">
        <v>0</v>
      </c>
      <c r="I15" s="49"/>
    </row>
    <row r="16" spans="1:14" ht="15.05" customHeight="1" x14ac:dyDescent="0.3">
      <c r="A16" s="28">
        <v>6330</v>
      </c>
      <c r="B16" s="27">
        <v>4134</v>
      </c>
      <c r="C16" s="168" t="s">
        <v>32</v>
      </c>
      <c r="D16" s="169"/>
      <c r="E16" s="95">
        <v>200</v>
      </c>
      <c r="F16" s="77">
        <v>0</v>
      </c>
      <c r="G16" s="77">
        <v>200</v>
      </c>
      <c r="H16" s="25">
        <v>118.43</v>
      </c>
      <c r="I16" s="50"/>
      <c r="K16" s="14"/>
    </row>
    <row r="17" spans="1:12" ht="15.05" customHeight="1" thickBot="1" x14ac:dyDescent="0.35">
      <c r="A17" s="128"/>
      <c r="B17" s="129" t="s">
        <v>9</v>
      </c>
      <c r="C17" s="170" t="s">
        <v>10</v>
      </c>
      <c r="D17" s="171"/>
      <c r="E17" s="122">
        <f>SUM(E8:E16)</f>
        <v>17073.512200000001</v>
      </c>
      <c r="F17" s="136">
        <f>SUM(F8:F16)</f>
        <v>1175.58509</v>
      </c>
      <c r="G17" s="136">
        <f>SUM(G8:G16)</f>
        <v>18249.097289999998</v>
      </c>
      <c r="H17" s="142">
        <f>SUM(H8:H16)</f>
        <v>1692.5492900000002</v>
      </c>
      <c r="I17" s="51"/>
      <c r="J17" s="14"/>
    </row>
    <row r="18" spans="1:12" ht="20" customHeight="1" thickBot="1" x14ac:dyDescent="0.35">
      <c r="A18" s="155" t="s">
        <v>11</v>
      </c>
      <c r="B18" s="156"/>
      <c r="C18" s="156"/>
      <c r="D18" s="156"/>
      <c r="E18" s="124">
        <f>SUM(E5:E7,E17)</f>
        <v>46832.512199999997</v>
      </c>
      <c r="F18" s="137">
        <f>SUM(F5:F7,F17)</f>
        <v>1175.58509</v>
      </c>
      <c r="G18" s="137">
        <f>SUM(G5:G7,G17)</f>
        <v>48008.097289999998</v>
      </c>
      <c r="H18" s="138">
        <f>SUM(H5:H7,H17)</f>
        <v>24666.919289999998</v>
      </c>
      <c r="I18" s="52"/>
    </row>
    <row r="19" spans="1:12" ht="15.75" customHeight="1" x14ac:dyDescent="0.3">
      <c r="A19" s="18"/>
      <c r="B19" s="18"/>
      <c r="C19" s="18"/>
      <c r="D19" s="18"/>
      <c r="E19" s="8"/>
      <c r="F19" s="8"/>
      <c r="G19" s="8"/>
      <c r="H19" s="8"/>
      <c r="I19" s="8"/>
    </row>
    <row r="20" spans="1:12" ht="18" customHeight="1" thickBot="1" x14ac:dyDescent="0.35">
      <c r="A20" s="60" t="s">
        <v>13</v>
      </c>
      <c r="B20" s="6"/>
      <c r="C20" s="6"/>
      <c r="E20" s="66"/>
      <c r="F20" s="66"/>
      <c r="G20" s="66"/>
      <c r="H20" s="67" t="s">
        <v>1</v>
      </c>
      <c r="I20" s="7"/>
    </row>
    <row r="21" spans="1:12" ht="29.95" customHeight="1" thickBot="1" x14ac:dyDescent="0.35">
      <c r="A21" s="58" t="s">
        <v>4</v>
      </c>
      <c r="B21" s="59" t="s">
        <v>5</v>
      </c>
      <c r="C21" s="158" t="s">
        <v>3</v>
      </c>
      <c r="D21" s="159"/>
      <c r="E21" s="99" t="s">
        <v>38</v>
      </c>
      <c r="F21" s="68" t="s">
        <v>28</v>
      </c>
      <c r="G21" s="69" t="s">
        <v>41</v>
      </c>
      <c r="H21" s="70" t="s">
        <v>43</v>
      </c>
      <c r="I21" s="46"/>
    </row>
    <row r="22" spans="1:12" x14ac:dyDescent="0.3">
      <c r="A22" s="19"/>
      <c r="B22" s="33" t="s">
        <v>14</v>
      </c>
      <c r="C22" s="160" t="s">
        <v>20</v>
      </c>
      <c r="D22" s="179"/>
      <c r="E22" s="88">
        <v>28395.1</v>
      </c>
      <c r="F22" s="145">
        <v>1175.58509</v>
      </c>
      <c r="G22" s="146">
        <f>SUM(E22:F22)</f>
        <v>29570.685089999999</v>
      </c>
      <c r="H22" s="89">
        <v>7893.17</v>
      </c>
      <c r="I22" s="93" t="s">
        <v>30</v>
      </c>
      <c r="J22" s="150">
        <v>651.81308999999999</v>
      </c>
      <c r="K22" s="16" t="s">
        <v>29</v>
      </c>
      <c r="L22" s="143"/>
    </row>
    <row r="23" spans="1:12" x14ac:dyDescent="0.3">
      <c r="A23" s="29">
        <v>3113</v>
      </c>
      <c r="B23" s="26">
        <v>5331</v>
      </c>
      <c r="C23" s="164" t="s">
        <v>27</v>
      </c>
      <c r="D23" s="180"/>
      <c r="E23" s="21">
        <v>2700</v>
      </c>
      <c r="F23" s="22">
        <v>0</v>
      </c>
      <c r="G23" s="54">
        <v>2700</v>
      </c>
      <c r="H23" s="23">
        <v>1570</v>
      </c>
      <c r="I23" s="53"/>
      <c r="K23" s="16"/>
    </row>
    <row r="24" spans="1:12" x14ac:dyDescent="0.3">
      <c r="A24" s="29">
        <v>3113</v>
      </c>
      <c r="B24" s="26">
        <v>5336</v>
      </c>
      <c r="C24" s="130" t="s">
        <v>45</v>
      </c>
      <c r="D24" s="131"/>
      <c r="E24" s="21">
        <v>0</v>
      </c>
      <c r="F24" s="139">
        <v>869.61699999999996</v>
      </c>
      <c r="G24" s="107">
        <v>869.61699999999996</v>
      </c>
      <c r="H24" s="23">
        <v>0</v>
      </c>
      <c r="I24" s="53"/>
      <c r="K24" s="16"/>
    </row>
    <row r="25" spans="1:12" x14ac:dyDescent="0.3">
      <c r="A25" s="29">
        <v>3113</v>
      </c>
      <c r="B25" s="108">
        <v>5651</v>
      </c>
      <c r="C25" s="104" t="s">
        <v>36</v>
      </c>
      <c r="D25" s="105"/>
      <c r="E25" s="119">
        <v>1119.2550000000001</v>
      </c>
      <c r="F25" s="22">
        <v>0</v>
      </c>
      <c r="G25" s="107">
        <v>1119.2550000000001</v>
      </c>
      <c r="H25" s="23">
        <v>1119.2550000000001</v>
      </c>
      <c r="I25" s="53"/>
      <c r="K25" s="16"/>
    </row>
    <row r="26" spans="1:12" x14ac:dyDescent="0.3">
      <c r="A26" s="30">
        <v>6330</v>
      </c>
      <c r="B26" s="31">
        <v>5342</v>
      </c>
      <c r="C26" s="164" t="s">
        <v>32</v>
      </c>
      <c r="D26" s="180"/>
      <c r="E26" s="21">
        <v>200</v>
      </c>
      <c r="F26" s="22">
        <v>0</v>
      </c>
      <c r="G26" s="54">
        <v>200</v>
      </c>
      <c r="H26" s="23">
        <v>118.43</v>
      </c>
      <c r="I26" s="53"/>
    </row>
    <row r="27" spans="1:12" x14ac:dyDescent="0.3">
      <c r="A27" s="12"/>
      <c r="B27" s="97" t="s">
        <v>18</v>
      </c>
      <c r="C27" s="162" t="s">
        <v>19</v>
      </c>
      <c r="D27" s="181"/>
      <c r="E27" s="148">
        <v>67887.412200000006</v>
      </c>
      <c r="F27" s="123">
        <v>0</v>
      </c>
      <c r="G27" s="147">
        <v>67887.412200000006</v>
      </c>
      <c r="H27" s="90">
        <v>4458.88</v>
      </c>
      <c r="I27" s="93" t="s">
        <v>30</v>
      </c>
      <c r="J27" s="102">
        <v>38322.390200000002</v>
      </c>
      <c r="K27" s="16" t="s">
        <v>29</v>
      </c>
    </row>
    <row r="28" spans="1:12" x14ac:dyDescent="0.3">
      <c r="A28" s="29">
        <v>3113</v>
      </c>
      <c r="B28" s="26">
        <v>6351</v>
      </c>
      <c r="C28" s="104" t="s">
        <v>33</v>
      </c>
      <c r="D28" s="106"/>
      <c r="E28" s="111">
        <v>80</v>
      </c>
      <c r="F28" s="111">
        <v>0</v>
      </c>
      <c r="G28" s="112">
        <v>80</v>
      </c>
      <c r="H28" s="113">
        <v>77.23</v>
      </c>
      <c r="I28" s="93"/>
      <c r="J28" s="118"/>
      <c r="K28" s="16"/>
    </row>
    <row r="29" spans="1:12" ht="15.75" thickBot="1" x14ac:dyDescent="0.35">
      <c r="A29" s="115">
        <v>3113</v>
      </c>
      <c r="B29" s="114">
        <v>6451</v>
      </c>
      <c r="C29" s="109" t="s">
        <v>37</v>
      </c>
      <c r="D29" s="96"/>
      <c r="E29" s="116">
        <v>328.02199999999999</v>
      </c>
      <c r="F29" s="110">
        <v>0</v>
      </c>
      <c r="G29" s="117">
        <v>328.02199999999999</v>
      </c>
      <c r="H29" s="98">
        <v>328.02199999999999</v>
      </c>
      <c r="I29" s="93"/>
      <c r="J29" s="92"/>
      <c r="K29" s="16"/>
    </row>
    <row r="30" spans="1:12" ht="20" customHeight="1" thickBot="1" x14ac:dyDescent="0.35">
      <c r="A30" s="151" t="s">
        <v>21</v>
      </c>
      <c r="B30" s="152"/>
      <c r="C30" s="152"/>
      <c r="D30" s="153"/>
      <c r="E30" s="144">
        <f>SUM(E22,E27)</f>
        <v>96282.512199999997</v>
      </c>
      <c r="F30" s="144">
        <f>SUM(F22,F27)</f>
        <v>1175.58509</v>
      </c>
      <c r="G30" s="144">
        <f>SUM(G22,G27)</f>
        <v>97458.097290000005</v>
      </c>
      <c r="H30" s="87">
        <f>SUM(H22,H27)</f>
        <v>12352.05</v>
      </c>
      <c r="I30" s="8"/>
    </row>
    <row r="31" spans="1:12" ht="15.75" x14ac:dyDescent="0.3">
      <c r="A31" s="11"/>
      <c r="B31" s="10"/>
      <c r="C31" s="10"/>
      <c r="D31" s="8"/>
      <c r="E31" s="9"/>
      <c r="F31" s="9"/>
      <c r="G31" s="9"/>
    </row>
    <row r="32" spans="1:12" ht="18" customHeight="1" thickBot="1" x14ac:dyDescent="0.35">
      <c r="A32" s="61" t="s">
        <v>0</v>
      </c>
      <c r="B32" s="6"/>
      <c r="C32" s="6"/>
      <c r="E32" s="66"/>
      <c r="F32" s="66"/>
      <c r="G32" s="66"/>
      <c r="H32" s="67" t="s">
        <v>1</v>
      </c>
      <c r="I32" s="7"/>
    </row>
    <row r="33" spans="1:9" ht="29.95" customHeight="1" thickBot="1" x14ac:dyDescent="0.35">
      <c r="A33" s="58" t="s">
        <v>4</v>
      </c>
      <c r="B33" s="59" t="s">
        <v>5</v>
      </c>
      <c r="C33" s="158" t="s">
        <v>3</v>
      </c>
      <c r="D33" s="159"/>
      <c r="E33" s="99" t="s">
        <v>38</v>
      </c>
      <c r="F33" s="68" t="s">
        <v>28</v>
      </c>
      <c r="G33" s="69" t="s">
        <v>41</v>
      </c>
      <c r="H33" s="70" t="s">
        <v>43</v>
      </c>
      <c r="I33" s="46"/>
    </row>
    <row r="34" spans="1:9" ht="15.05" customHeight="1" x14ac:dyDescent="0.3">
      <c r="A34" s="19"/>
      <c r="B34" s="62">
        <v>8115</v>
      </c>
      <c r="C34" s="172" t="s">
        <v>23</v>
      </c>
      <c r="D34" s="173"/>
      <c r="E34" s="21">
        <v>51400</v>
      </c>
      <c r="F34" s="22">
        <v>0</v>
      </c>
      <c r="G34" s="54">
        <v>51400</v>
      </c>
      <c r="H34" s="23">
        <v>-6737.33</v>
      </c>
      <c r="I34" s="53"/>
    </row>
    <row r="35" spans="1:9" ht="15.05" customHeight="1" thickBot="1" x14ac:dyDescent="0.35">
      <c r="A35" s="20"/>
      <c r="B35" s="63">
        <v>8124</v>
      </c>
      <c r="C35" s="177" t="s">
        <v>24</v>
      </c>
      <c r="D35" s="178"/>
      <c r="E35" s="21">
        <v>-1950</v>
      </c>
      <c r="F35" s="22">
        <v>0</v>
      </c>
      <c r="G35" s="54">
        <v>-1950</v>
      </c>
      <c r="H35" s="23">
        <v>-1137.5</v>
      </c>
      <c r="I35" s="53"/>
    </row>
    <row r="36" spans="1:9" ht="20" customHeight="1" thickBot="1" x14ac:dyDescent="0.35">
      <c r="A36" s="151" t="s">
        <v>22</v>
      </c>
      <c r="B36" s="152"/>
      <c r="C36" s="152"/>
      <c r="D36" s="153"/>
      <c r="E36" s="86">
        <f>SUM(E34:E35)</f>
        <v>49450</v>
      </c>
      <c r="F36" s="86">
        <f>SUM(F34:F35)</f>
        <v>0</v>
      </c>
      <c r="G36" s="40">
        <f>SUM(G34:G35)</f>
        <v>49450</v>
      </c>
      <c r="H36" s="87">
        <f>SUM(H34:H35)</f>
        <v>-7874.83</v>
      </c>
      <c r="I36" s="8"/>
    </row>
    <row r="37" spans="1:9" ht="15.75" x14ac:dyDescent="0.3">
      <c r="A37" s="1"/>
      <c r="B37" s="1"/>
      <c r="C37" s="1"/>
      <c r="D37" s="2"/>
      <c r="E37" s="2"/>
      <c r="F37" s="2"/>
      <c r="G37" s="2"/>
    </row>
    <row r="38" spans="1:9" ht="15.75" x14ac:dyDescent="0.3">
      <c r="A38" s="1"/>
      <c r="B38" s="1"/>
      <c r="C38" s="38" t="s">
        <v>26</v>
      </c>
      <c r="E38" s="2"/>
      <c r="G38" s="38"/>
    </row>
    <row r="39" spans="1:9" ht="15.75" x14ac:dyDescent="0.3">
      <c r="B39" s="1"/>
      <c r="C39" s="36" t="s">
        <v>12</v>
      </c>
      <c r="D39" s="100">
        <v>48008097.289999999</v>
      </c>
      <c r="E39" s="2"/>
      <c r="G39" s="36"/>
    </row>
    <row r="40" spans="1:9" ht="15.75" x14ac:dyDescent="0.3">
      <c r="A40" s="1"/>
      <c r="B40" s="1"/>
      <c r="C40" s="36" t="s">
        <v>13</v>
      </c>
      <c r="D40" s="100">
        <v>97458097.290000007</v>
      </c>
      <c r="E40" s="2"/>
      <c r="G40" s="36"/>
    </row>
    <row r="41" spans="1:9" ht="15.75" x14ac:dyDescent="0.3">
      <c r="A41" s="1"/>
      <c r="B41" s="1"/>
      <c r="C41" s="36" t="s">
        <v>25</v>
      </c>
      <c r="D41" s="101">
        <f>SUM(D39-D40)</f>
        <v>-49450000.000000007</v>
      </c>
      <c r="E41" s="2"/>
      <c r="G41" s="36"/>
    </row>
    <row r="42" spans="1:9" ht="15.75" x14ac:dyDescent="0.3">
      <c r="A42" s="1"/>
      <c r="B42" s="1"/>
      <c r="C42" s="36" t="s">
        <v>0</v>
      </c>
      <c r="D42" s="101">
        <v>49450000</v>
      </c>
      <c r="E42" s="2"/>
      <c r="G42" s="36"/>
    </row>
    <row r="43" spans="1:9" ht="15.75" x14ac:dyDescent="0.3">
      <c r="A43" s="1"/>
      <c r="B43" s="1"/>
      <c r="C43" s="36"/>
      <c r="D43" s="91"/>
      <c r="E43" s="2"/>
      <c r="G43" s="36"/>
    </row>
    <row r="44" spans="1:9" ht="15.75" x14ac:dyDescent="0.3">
      <c r="A44" s="1"/>
      <c r="B44" s="1"/>
      <c r="C44" s="32"/>
      <c r="D44" s="32"/>
      <c r="E44" s="1"/>
      <c r="F44" s="1"/>
      <c r="G44" s="1"/>
    </row>
    <row r="45" spans="1:9" ht="15.75" x14ac:dyDescent="0.3">
      <c r="A45" s="16"/>
      <c r="B45" s="1"/>
      <c r="C45" s="1"/>
      <c r="D45" s="32"/>
      <c r="E45" s="1"/>
      <c r="F45" s="1"/>
      <c r="G45" s="1"/>
    </row>
    <row r="46" spans="1:9" ht="10" customHeight="1" x14ac:dyDescent="0.3">
      <c r="A46" s="16"/>
      <c r="B46" s="1"/>
      <c r="C46" s="1"/>
      <c r="D46" s="32"/>
      <c r="E46" s="1"/>
      <c r="F46" s="1"/>
      <c r="G46" s="1"/>
    </row>
    <row r="47" spans="1:9" ht="15.75" x14ac:dyDescent="0.3">
      <c r="A47" s="94"/>
      <c r="B47" s="3"/>
      <c r="C47" s="41"/>
      <c r="D47" s="37"/>
      <c r="E47" s="4"/>
      <c r="F47" s="4"/>
      <c r="G47" s="4"/>
    </row>
    <row r="48" spans="1:9" ht="10" customHeight="1" x14ac:dyDescent="0.3">
      <c r="A48" s="94"/>
      <c r="B48" s="3"/>
      <c r="C48" s="41"/>
      <c r="D48" s="37"/>
      <c r="E48" s="4"/>
      <c r="F48" s="4"/>
      <c r="G48" s="4"/>
    </row>
    <row r="49" spans="1:7" ht="15.75" x14ac:dyDescent="0.3">
      <c r="A49" s="94"/>
      <c r="B49" s="3"/>
      <c r="C49" s="3"/>
      <c r="D49" s="4"/>
      <c r="E49" s="4"/>
      <c r="F49" s="4"/>
      <c r="G49" s="4"/>
    </row>
    <row r="50" spans="1:7" ht="15.75" x14ac:dyDescent="0.3">
      <c r="A50" s="1"/>
      <c r="B50" s="3"/>
      <c r="C50" s="3"/>
      <c r="D50" s="4"/>
      <c r="E50" s="4"/>
      <c r="F50" s="4"/>
      <c r="G50" s="4"/>
    </row>
    <row r="51" spans="1:7" ht="15.75" x14ac:dyDescent="0.3">
      <c r="A51" s="1"/>
      <c r="B51" s="3"/>
      <c r="C51" s="3"/>
      <c r="D51" s="4"/>
      <c r="E51" s="4"/>
      <c r="F51" s="4"/>
      <c r="G51" s="4"/>
    </row>
    <row r="52" spans="1:7" x14ac:dyDescent="0.3">
      <c r="A52" s="42"/>
    </row>
    <row r="53" spans="1:7" ht="10" customHeight="1" x14ac:dyDescent="0.3">
      <c r="A53" s="42"/>
    </row>
    <row r="54" spans="1:7" x14ac:dyDescent="0.3">
      <c r="A54" s="39"/>
      <c r="B54" s="13"/>
      <c r="C54" s="13"/>
      <c r="D54" s="13"/>
      <c r="E54" s="13"/>
      <c r="F54" s="13"/>
      <c r="G54" s="13"/>
    </row>
    <row r="55" spans="1:7" ht="10" customHeight="1" x14ac:dyDescent="0.3">
      <c r="A55" s="32"/>
    </row>
    <row r="56" spans="1:7" x14ac:dyDescent="0.3">
      <c r="A56" s="39"/>
      <c r="B56" s="13"/>
      <c r="C56" s="13"/>
      <c r="D56" s="13"/>
      <c r="E56" s="13"/>
      <c r="F56" s="13"/>
      <c r="G56" s="13"/>
    </row>
  </sheetData>
  <mergeCells count="26">
    <mergeCell ref="C11:D11"/>
    <mergeCell ref="C10:D10"/>
    <mergeCell ref="C13:D13"/>
    <mergeCell ref="C35:D35"/>
    <mergeCell ref="A30:D30"/>
    <mergeCell ref="C21:D21"/>
    <mergeCell ref="C22:D22"/>
    <mergeCell ref="C23:D23"/>
    <mergeCell ref="C26:D26"/>
    <mergeCell ref="C27:D27"/>
    <mergeCell ref="A36:D36"/>
    <mergeCell ref="A1:H1"/>
    <mergeCell ref="A18:D18"/>
    <mergeCell ref="A2:H2"/>
    <mergeCell ref="C4:D4"/>
    <mergeCell ref="C5:D5"/>
    <mergeCell ref="C6:D6"/>
    <mergeCell ref="C7:D7"/>
    <mergeCell ref="C9:D9"/>
    <mergeCell ref="C15:D15"/>
    <mergeCell ref="C16:D16"/>
    <mergeCell ref="C17:D17"/>
    <mergeCell ref="C33:D33"/>
    <mergeCell ref="C34:D34"/>
    <mergeCell ref="A3:B3"/>
    <mergeCell ref="C14:D14"/>
  </mergeCells>
  <pageMargins left="0.70866141732283472" right="0.70866141732283472" top="0.59055118110236227" bottom="0.59055118110236227" header="0.31496062992125984" footer="0.31496062992125984"/>
  <pageSetup paperSize="9" orientation="landscape" r:id="rId1"/>
  <ignoredErrors>
    <ignoredError sqref="E18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5. URO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2021-08-02T14:14:50Z</cp:lastPrinted>
  <dcterms:created xsi:type="dcterms:W3CDTF">2012-11-20T07:00:24Z</dcterms:created>
  <dcterms:modified xsi:type="dcterms:W3CDTF">2021-08-04T07:09:24Z</dcterms:modified>
</cp:coreProperties>
</file>